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_FilterDatabase" localSheetId="2" hidden="1">'Insurance-Reinsurance'!$A$10:$AL$50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<sst xmlns="http://schemas.openxmlformats.org/spreadsheetml/2006/main" count="330" uniqueCount="245">
  <si>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</si>
  <si>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</si>
  <si>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</si>
  <si>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</si>
  <si>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</si>
  <si>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</si>
  <si>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</si>
  <si>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</si>
  <si>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</si>
  <si>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</si>
  <si>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</si>
  <si>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</si>
  <si>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</si>
  <si>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</si>
  <si>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</si>
  <si>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</si>
  <si>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</si>
  <si>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</si>
  <si>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</si>
  <si>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</si>
  <si>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</si>
  <si>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</si>
  <si>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</si>
  <si>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</si>
  <si>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</si>
  <si>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</si>
  <si>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</si>
  <si>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</si>
  <si>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</si>
  <si>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</si>
  <si>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</si>
  <si>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</si>
  <si>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</si>
  <si>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</si>
  <si>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</si>
  <si>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</si>
  <si>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</si>
  <si>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</si>
  <si>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</si>
  <si>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</si>
  <si>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</si>
  <si>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</si>
  <si>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</si>
  <si>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</si>
  <si>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</si>
  <si>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</si>
  <si>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</si>
  <si>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</si>
  <si>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</si>
  <si>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</si>
  <si>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</si>
  <si>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</si>
  <si>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</si>
  <si>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</si>
  <si>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</si>
  <si>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</si>
  <si>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</si>
  <si>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</si>
  <si>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</si>
  <si>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</si>
  <si>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</si>
  <si>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</si>
  <si>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</si>
  <si>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</si>
  <si>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</si>
  <si>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</si>
  <si>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</si>
  <si>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</si>
  <si>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</si>
  <si>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</si>
  <si>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</si>
  <si>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</si>
  <si>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</si>
  <si>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</si>
  <si>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</si>
  <si>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</si>
  <si>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</si>
  <si>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</si>
  <si>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</si>
  <si>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</si>
  <si>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</si>
  <si>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</si>
  <si>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</si>
  <si>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</si>
  <si>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</si>
  <si>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</si>
  <si>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</si>
  <si>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</si>
  <si>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</si>
  <si>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</si>
  <si>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</si>
  <si>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</si>
  <si>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</si>
  <si>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</si>
  <si>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</si>
  <si>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</si>
  <si>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</si>
  <si>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</si>
  <si>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</si>
  <si>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</si>
  <si>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</si>
  <si>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</si>
  <si>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</si>
  <si>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</si>
  <si>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</si>
  <si>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</si>
  <si>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</si>
  <si>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</si>
  <si>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</si>
  <si>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</si>
  <si>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</si>
  <si>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</si>
  <si>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</si>
  <si>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</si>
  <si>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</si>
  <si>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</si>
  <si>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</si>
  <si>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</si>
  <si>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</si>
  <si>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</si>
  <si>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</si>
  <si>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</si>
  <si>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</si>
  <si>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</si>
  <si>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</si>
  <si>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</si>
  <si>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</si>
  <si>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</si>
  <si>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</si>
  <si>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</si>
  <si>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</si>
  <si>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</si>
  <si>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</si>
  <si>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</si>
  <si>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</si>
  <si>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</si>
  <si>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</si>
  <si>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</si>
  <si>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</si>
  <si>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</si>
  <si>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</si>
  <si>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</si>
  <si>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</si>
  <si>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</si>
  <si>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</si>
  <si>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</si>
  <si>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</si>
  <si>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</si>
  <si>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</si>
  <si>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</si>
  <si>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</si>
  <si>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</si>
  <si>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</si>
  <si>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</si>
  <si>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</si>
  <si>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</si>
  <si>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</si>
  <si>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</si>
  <si>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</si>
  <si>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</si>
  <si>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</si>
  <si>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</si>
  <si>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</si>
  <si>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</si>
  <si>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</si>
  <si>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</si>
  <si>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</si>
  <si>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</si>
  <si>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</si>
  <si>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</si>
  <si>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</si>
  <si>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</si>
  <si>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</si>
  <si>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</si>
  <si>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</si>
  <si>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</si>
  <si>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</si>
  <si>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</si>
  <si>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</si>
  <si>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</si>
  <si>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</si>
  <si>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</si>
  <si>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</si>
  <si>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</si>
  <si>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</si>
  <si>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</si>
  <si>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</si>
  <si>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</si>
  <si>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</si>
  <si>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</si>
  <si>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</si>
  <si>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</si>
  <si>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</si>
  <si>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</si>
  <si>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</si>
  <si>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</si>
  <si>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</si>
  <si>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</si>
  <si>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</si>
  <si>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</si>
  <si>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</si>
  <si>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</si>
  <si>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</si>
  <si>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</si>
  <si>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</si>
  <si>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</si>
  <si>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</si>
  <si>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</si>
  <si>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</si>
  <si>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</si>
  <si>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</si>
  <si>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</si>
  <si>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</si>
  <si>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</si>
  <si>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</si>
  <si>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</si>
  <si>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</si>
  <si>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</si>
  <si>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</si>
  <si>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</si>
  <si>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</si>
  <si>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</si>
  <si>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</si>
  <si>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</si>
  <si>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</si>
  <si>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</si>
  <si>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</si>
  <si>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</si>
  <si>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</si>
  <si>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</si>
  <si>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</si>
  <si>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</si>
  <si>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</si>
  <si>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</si>
  <si>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</si>
  <si>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</si>
  <si>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</si>
  <si>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</si>
  <si>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</si>
  <si>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</si>
  <si>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</si>
  <si>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</si>
  <si>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</si>
  <si>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30/06/2019</t>
  </si>
  <si>
    <t>საანგარიშო პერიოდი: 01/01/2019-30/06/2019</t>
  </si>
</sst>
</file>

<file path=xl/styles.xml><?xml version="1.0" encoding="utf-8"?>
<styleSheet xmlns="http://schemas.openxmlformats.org/spreadsheetml/2006/main">
  <numFmts count="7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(* #,##0_);_(* \(#,##0\);_(* &quot;-&quot;??_);_(@_)"/>
    <numFmt numFmtId="174" formatCode="_-* #,##0.00\ _L_a_r_i_-;\-* #,##0.00\ _L_a_r_i_-;_-* &quot;-&quot;??\ _L_a_r_i_-;_-@_-"/>
    <numFmt numFmtId="175" formatCode="0.0%"/>
    <numFmt numFmtId="176" formatCode="&quot;$&quot;#,##0.0000_);\(&quot;$&quot;#,##0.0000\)"/>
    <numFmt numFmtId="177" formatCode="#,##0_)_%;\(#,##0\)_%;"/>
    <numFmt numFmtId="178" formatCode="_._.* #,##0.0_)_%;_._.* \(#,##0.0\)_%"/>
    <numFmt numFmtId="179" formatCode="#,##0.0_)_%;\(#,##0.0\)_%;\ \ .0_)_%"/>
    <numFmt numFmtId="180" formatCode="_._.* #,##0.00_)_%;_._.* \(#,##0.00\)_%"/>
    <numFmt numFmtId="181" formatCode="#,##0.00_)_%;\(#,##0.00\)_%;\ \ .00_)_%"/>
    <numFmt numFmtId="182" formatCode="_._.* #,##0.000_)_%;_._.* \(#,##0.000\)_%"/>
    <numFmt numFmtId="183" formatCode="#,##0.000_)_%;\(#,##0.000\)_%;\ \ .000_)_%"/>
    <numFmt numFmtId="184" formatCode="_-* #,##0.00\ _л_в_-;\-* #,##0.00\ _л_в_-;_-* &quot;-&quot;??\ _л_в_-;_-@_-"/>
    <numFmt numFmtId="185" formatCode="#,##0.00000"/>
    <numFmt numFmtId="186" formatCode="000"/>
    <numFmt numFmtId="187" formatCode="_._.* \(#,##0\)_%;_._.* #,##0_)_%;_._.* 0_)_%;_._.@_)_%"/>
    <numFmt numFmtId="188" formatCode="_._.&quot;$&quot;* \(#,##0\)_%;_._.&quot;$&quot;* #,##0_)_%;_._.&quot;$&quot;* 0_)_%;_._.@_)_%"/>
    <numFmt numFmtId="189" formatCode="* \(#,##0\);* #,##0_);&quot;-&quot;??_);@"/>
    <numFmt numFmtId="190" formatCode="&quot;$&quot;* #,##0_)_%;&quot;$&quot;* \(#,##0\)_%;&quot;$&quot;* &quot;-&quot;??_)_%;@_)_%"/>
    <numFmt numFmtId="191" formatCode="_._.&quot;$&quot;* #,##0.0_)_%;_._.&quot;$&quot;* \(#,##0.0\)_%"/>
    <numFmt numFmtId="192" formatCode="&quot;$&quot;* #,##0.0_)_%;&quot;$&quot;* \(#,##0.0\)_%;&quot;$&quot;* \ .0_)_%"/>
    <numFmt numFmtId="193" formatCode="_._.&quot;$&quot;* #,##0.00_)_%;_._.&quot;$&quot;* \(#,##0.00\)_%"/>
    <numFmt numFmtId="194" formatCode="&quot;$&quot;* #,##0.00_)_%;&quot;$&quot;* \(#,##0.00\)_%;&quot;$&quot;* \ .00_)_%"/>
    <numFmt numFmtId="195" formatCode="_._.&quot;$&quot;* #,##0.000_)_%;_._.&quot;$&quot;* \(#,##0.000\)_%"/>
    <numFmt numFmtId="196" formatCode="&quot;$&quot;* #,##0.000_)_%;&quot;$&quot;* \(#,##0.000\)_%;&quot;$&quot;* \ .000_)_%"/>
    <numFmt numFmtId="197" formatCode="mmmm\ d\,\ yyyy"/>
    <numFmt numFmtId="198" formatCode="* #,##0_);* \(#,##0\);&quot;-&quot;??_);@"/>
    <numFmt numFmtId="199" formatCode="_-* #,##0.00\ _z_ł_-;\-* #,##0.00\ _z_ł_-;_-* &quot;-&quot;??\ _z_ł_-;_-@_-"/>
    <numFmt numFmtId="200" formatCode="_-* #,##0.00\ [$€-1]_-;\-* #,##0.00\ [$€-1]_-;_-* &quot;-&quot;??\ [$€-1]_-"/>
    <numFmt numFmtId="201" formatCode="0.000000"/>
    <numFmt numFmtId="202" formatCode="0.0;\(0.0\)"/>
    <numFmt numFmtId="203" formatCode="#,##0.0_);\(#,##0.0\)"/>
    <numFmt numFmtId="204" formatCode="0.00\ %"/>
    <numFmt numFmtId="205" formatCode="_(&quot;MT&quot;* #,##0.00_);\(&quot;MT&quot;* #,##0.00\)"/>
    <numFmt numFmtId="206" formatCode="General_)"/>
    <numFmt numFmtId="207" formatCode="###0;[Red]\(###0\)"/>
    <numFmt numFmtId="208" formatCode="0.00_)"/>
    <numFmt numFmtId="209" formatCode="0_)"/>
    <numFmt numFmtId="210" formatCode="_(* #,##0_);\(* #,##0\)"/>
    <numFmt numFmtId="211" formatCode="0_)%;\(0\)%"/>
    <numFmt numFmtId="212" formatCode="_._._(* 0_)%;_._.* \(0\)%"/>
    <numFmt numFmtId="213" formatCode="_(0_)%;\(0\)%"/>
    <numFmt numFmtId="214" formatCode="0%_);\(0%\)"/>
    <numFmt numFmtId="215" formatCode="_(0.0_)%;\(0.0\)%"/>
    <numFmt numFmtId="216" formatCode="_._._(* 0.0_)%;_._.* \(0.0\)%"/>
    <numFmt numFmtId="217" formatCode="_(0.00_)%;\(0.00\)%"/>
    <numFmt numFmtId="218" formatCode="_._._(* 0.00_)%;_._.* \(0.00\)%"/>
    <numFmt numFmtId="219" formatCode="_(0.000_)%;\(0.000\)%"/>
    <numFmt numFmtId="220" formatCode="_._._(* 0.000_)%;_._.* \(0.000\)%"/>
    <numFmt numFmtId="221" formatCode="mm/dd/yy"/>
    <numFmt numFmtId="222" formatCode="#,##0;\(#,##0\)"/>
    <numFmt numFmtId="223" formatCode="_-* #,##0&quot;р.&quot;_-;\-* #,##0&quot;р.&quot;_-;_-* &quot;-&quot;&quot;р.&quot;_-;_-@_-"/>
    <numFmt numFmtId="224" formatCode="_-* #,##0.00&quot;р.&quot;_-;\-* #,##0.00&quot;р.&quot;_-;_-* &quot;-&quot;??&quot;р.&quot;_-;_-@_-"/>
    <numFmt numFmtId="225" formatCode="_-* #,##0\ _р_._-;\-* #,##0\ _р_._-;_-* &quot;-&quot;\ _р_._-;_-@_-"/>
    <numFmt numFmtId="226" formatCode="_-* #,##0.00\ _р_._-;\-* #,##0.00\ _р_._-;_-* &quot;-&quot;??\ _р_._-;_-@_-"/>
    <numFmt numFmtId="227" formatCode="_-* #,##0_р_._-;\-* #,##0_р_._-;_-* &quot;-&quot;_р_._-;_-@_-"/>
    <numFmt numFmtId="228" formatCode="_-* #,##0.00_р_._-;\-* #,##0.00_р_._-;_-* &quot;-&quot;??_р_._-;_-@_-"/>
    <numFmt numFmtId="229" formatCode="_-* #,##0.00\ _К_р_б_._-;\-* #,##0.00\ _К_р_б_._-;_-* &quot;-&quot;??\ _К_р_б_._-;_-@_-"/>
    <numFmt numFmtId="230" formatCode="_(* #,##0.000_);_(* \(#,##0.00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7" fontId="23" fillId="0" borderId="0" applyFill="0" applyBorder="0" applyProtection="0">
      <alignment/>
    </xf>
    <xf numFmtId="188" fontId="15" fillId="0" borderId="0" applyFont="0" applyFill="0" applyBorder="0" applyAlignment="0" applyProtection="0"/>
    <xf numFmtId="189" fontId="24" fillId="0" borderId="0" applyFill="0" applyBorder="0" applyProtection="0">
      <alignment/>
    </xf>
    <xf numFmtId="189" fontId="24" fillId="0" borderId="6" applyFill="0" applyProtection="0">
      <alignment/>
    </xf>
    <xf numFmtId="189" fontId="24" fillId="0" borderId="7" applyFill="0" applyProtection="0">
      <alignment/>
    </xf>
    <xf numFmtId="189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24" fillId="0" borderId="0" applyFill="0" applyBorder="0" applyProtection="0">
      <alignment/>
    </xf>
    <xf numFmtId="198" fontId="24" fillId="0" borderId="6" applyFill="0" applyProtection="0">
      <alignment/>
    </xf>
    <xf numFmtId="198" fontId="24" fillId="0" borderId="7" applyFill="0" applyProtection="0">
      <alignment/>
    </xf>
    <xf numFmtId="198" fontId="24" fillId="0" borderId="0" applyFill="0" applyBorder="0" applyProtection="0">
      <alignment/>
    </xf>
    <xf numFmtId="199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200" fontId="29" fillId="0" borderId="0" applyFont="0" applyFill="0" applyBorder="0" applyAlignment="0" applyProtection="0"/>
    <xf numFmtId="201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2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3" fontId="39" fillId="64" borderId="0">
      <alignment/>
      <protection/>
    </xf>
    <xf numFmtId="204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3" fontId="42" fillId="65" borderId="0">
      <alignment/>
      <protection/>
    </xf>
    <xf numFmtId="14" fontId="40" fillId="0" borderId="19">
      <alignment horizontal="center"/>
      <protection/>
    </xf>
    <xf numFmtId="205" fontId="40" fillId="0" borderId="19">
      <alignment/>
      <protection/>
    </xf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8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10" fontId="19" fillId="0" borderId="19">
      <alignment/>
      <protection/>
    </xf>
    <xf numFmtId="210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1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2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3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73" fontId="78" fillId="73" borderId="40" xfId="274" applyNumberFormat="1" applyFont="1" applyFill="1" applyBorder="1" applyAlignment="1">
      <alignment vertical="center" wrapText="1"/>
    </xf>
    <xf numFmtId="173" fontId="78" fillId="56" borderId="41" xfId="274" applyNumberFormat="1" applyFont="1" applyFill="1" applyBorder="1" applyAlignment="1">
      <alignment horizontal="center"/>
    </xf>
    <xf numFmtId="173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73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73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41" xfId="274" applyNumberFormat="1" applyFont="1" applyFill="1" applyBorder="1" applyAlignment="1" applyProtection="1">
      <alignment vertical="center" wrapText="1"/>
      <protection locked="0"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78" fillId="73" borderId="51" xfId="274" applyNumberFormat="1" applyFont="1" applyFill="1" applyBorder="1" applyAlignment="1">
      <alignment vertical="center" wrapText="1"/>
    </xf>
    <xf numFmtId="173" fontId="80" fillId="74" borderId="34" xfId="274" applyNumberFormat="1" applyFont="1" applyFill="1" applyBorder="1" applyAlignment="1" applyProtection="1">
      <alignment vertical="center" wrapText="1"/>
      <protection locked="0"/>
    </xf>
    <xf numFmtId="173" fontId="78" fillId="73" borderId="45" xfId="274" applyNumberFormat="1" applyFont="1" applyFill="1" applyBorder="1" applyAlignment="1">
      <alignment vertical="center" wrapText="1"/>
    </xf>
    <xf numFmtId="173" fontId="78" fillId="56" borderId="39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2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 applyAlignment="1">
      <alignment/>
      <protection/>
    </xf>
    <xf numFmtId="173" fontId="78" fillId="70" borderId="18" xfId="444" applyNumberFormat="1" applyFont="1" applyFill="1" applyBorder="1" applyAlignment="1">
      <alignment/>
      <protection/>
    </xf>
    <xf numFmtId="173" fontId="78" fillId="70" borderId="52" xfId="444" applyNumberFormat="1" applyFont="1" applyFill="1" applyBorder="1" applyAlignment="1">
      <alignment/>
      <protection/>
    </xf>
    <xf numFmtId="173" fontId="78" fillId="0" borderId="52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Fill="1" applyBorder="1" applyAlignment="1">
      <alignment vertical="center"/>
    </xf>
    <xf numFmtId="173" fontId="78" fillId="73" borderId="41" xfId="274" applyNumberFormat="1" applyFont="1" applyFill="1" applyBorder="1" applyAlignment="1">
      <alignment/>
    </xf>
    <xf numFmtId="173" fontId="78" fillId="71" borderId="41" xfId="274" applyNumberFormat="1" applyFont="1" applyFill="1" applyBorder="1" applyAlignment="1">
      <alignment/>
    </xf>
    <xf numFmtId="173" fontId="78" fillId="73" borderId="52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/>
      <protection locked="0"/>
    </xf>
    <xf numFmtId="173" fontId="78" fillId="56" borderId="41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40" xfId="274" applyNumberFormat="1" applyFont="1" applyFill="1" applyBorder="1" applyAlignment="1">
      <alignment vertical="center"/>
    </xf>
    <xf numFmtId="173" fontId="78" fillId="73" borderId="41" xfId="274" applyNumberFormat="1" applyFont="1" applyFill="1" applyBorder="1" applyAlignment="1">
      <alignment vertical="center"/>
    </xf>
    <xf numFmtId="173" fontId="78" fillId="0" borderId="52" xfId="274" applyNumberFormat="1" applyFont="1" applyFill="1" applyBorder="1" applyAlignment="1">
      <alignment vertical="center"/>
    </xf>
    <xf numFmtId="173" fontId="78" fillId="0" borderId="52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Fill="1" applyBorder="1" applyAlignment="1">
      <alignment horizontal="center" vertical="center"/>
    </xf>
    <xf numFmtId="173" fontId="78" fillId="73" borderId="41" xfId="274" applyNumberFormat="1" applyFont="1" applyFill="1" applyBorder="1" applyAlignment="1">
      <alignment horizontal="center"/>
    </xf>
    <xf numFmtId="173" fontId="78" fillId="73" borderId="52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1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73" borderId="41" xfId="274" applyNumberFormat="1" applyFont="1" applyFill="1" applyBorder="1" applyAlignment="1">
      <alignment horizontal="center" vertical="center"/>
    </xf>
    <xf numFmtId="173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73" fontId="78" fillId="71" borderId="39" xfId="274" applyNumberFormat="1" applyFont="1" applyFill="1" applyBorder="1" applyAlignment="1">
      <alignment/>
    </xf>
    <xf numFmtId="173" fontId="78" fillId="71" borderId="41" xfId="274" applyNumberFormat="1" applyFont="1" applyFill="1" applyBorder="1" applyAlignment="1">
      <alignment/>
    </xf>
    <xf numFmtId="173" fontId="78" fillId="71" borderId="35" xfId="274" applyNumberFormat="1" applyFont="1" applyFill="1" applyBorder="1" applyAlignment="1">
      <alignment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52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4" xfId="274" applyNumberFormat="1" applyFont="1" applyFill="1" applyBorder="1" applyAlignment="1">
      <alignment vertical="center" wrapText="1"/>
    </xf>
    <xf numFmtId="173" fontId="78" fillId="0" borderId="5" xfId="274" applyNumberFormat="1" applyFont="1" applyFill="1" applyBorder="1" applyAlignment="1">
      <alignment vertical="center" wrapText="1"/>
    </xf>
    <xf numFmtId="173" fontId="78" fillId="0" borderId="38" xfId="274" applyNumberFormat="1" applyFont="1" applyFill="1" applyBorder="1" applyAlignment="1">
      <alignment vertical="center" wrapText="1"/>
    </xf>
    <xf numFmtId="173" fontId="78" fillId="73" borderId="39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2" xfId="274" applyNumberFormat="1" applyFont="1" applyFill="1" applyBorder="1" applyAlignment="1">
      <alignment wrapText="1"/>
    </xf>
    <xf numFmtId="173" fontId="78" fillId="73" borderId="52" xfId="274" applyNumberFormat="1" applyFont="1" applyFill="1" applyBorder="1" applyAlignment="1">
      <alignment wrapText="1"/>
    </xf>
    <xf numFmtId="173" fontId="78" fillId="73" borderId="36" xfId="274" applyNumberFormat="1" applyFont="1" applyFill="1" applyBorder="1" applyAlignment="1">
      <alignment wrapText="1"/>
    </xf>
    <xf numFmtId="173" fontId="78" fillId="73" borderId="44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wrapText="1"/>
    </xf>
    <xf numFmtId="173" fontId="78" fillId="0" borderId="39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56" borderId="39" xfId="274" applyNumberFormat="1" applyFont="1" applyFill="1" applyBorder="1" applyAlignment="1">
      <alignment wrapText="1"/>
    </xf>
    <xf numFmtId="173" fontId="78" fillId="56" borderId="41" xfId="274" applyNumberFormat="1" applyFont="1" applyFill="1" applyBorder="1" applyAlignment="1">
      <alignment wrapText="1"/>
    </xf>
    <xf numFmtId="173" fontId="78" fillId="56" borderId="35" xfId="274" applyNumberFormat="1" applyFont="1" applyFill="1" applyBorder="1" applyAlignment="1">
      <alignment wrapText="1"/>
    </xf>
    <xf numFmtId="173" fontId="78" fillId="73" borderId="39" xfId="274" applyNumberFormat="1" applyFont="1" applyFill="1" applyBorder="1" applyAlignment="1">
      <alignment vertical="center" wrapText="1"/>
    </xf>
    <xf numFmtId="173" fontId="78" fillId="73" borderId="41" xfId="274" applyNumberFormat="1" applyFont="1" applyFill="1" applyBorder="1" applyAlignment="1">
      <alignment vertical="center" wrapText="1"/>
    </xf>
    <xf numFmtId="173" fontId="78" fillId="73" borderId="35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Fill="1" applyBorder="1" applyAlignment="1">
      <alignment vertical="center" wrapText="1"/>
    </xf>
    <xf numFmtId="173" fontId="78" fillId="0" borderId="52" xfId="274" applyNumberFormat="1" applyFont="1" applyFill="1" applyBorder="1" applyAlignment="1">
      <alignment vertical="center" wrapText="1"/>
    </xf>
    <xf numFmtId="173" fontId="78" fillId="0" borderId="36" xfId="274" applyNumberFormat="1" applyFont="1" applyFill="1" applyBorder="1" applyAlignment="1">
      <alignment vertical="center" wrapText="1"/>
    </xf>
    <xf numFmtId="173" fontId="78" fillId="0" borderId="44" xfId="274" applyNumberFormat="1" applyFont="1" applyBorder="1" applyAlignment="1" applyProtection="1">
      <alignment vertical="center" wrapText="1"/>
      <protection locked="0"/>
    </xf>
    <xf numFmtId="173" fontId="80" fillId="74" borderId="54" xfId="274" applyNumberFormat="1" applyFont="1" applyFill="1" applyBorder="1" applyAlignment="1" applyProtection="1">
      <alignment vertical="center" wrapText="1"/>
      <protection locked="0"/>
    </xf>
    <xf numFmtId="173" fontId="78" fillId="70" borderId="43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173" fontId="78" fillId="70" borderId="42" xfId="444" applyNumberFormat="1" applyFont="1" applyFill="1" applyBorder="1">
      <alignment/>
      <protection/>
    </xf>
    <xf numFmtId="173" fontId="78" fillId="70" borderId="5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4" xfId="444" applyNumberFormat="1" applyFont="1" applyFill="1" applyBorder="1">
      <alignment/>
      <protection/>
    </xf>
    <xf numFmtId="173" fontId="78" fillId="70" borderId="5" xfId="444" applyNumberFormat="1" applyFont="1" applyFill="1" applyBorder="1">
      <alignment/>
      <protection/>
    </xf>
    <xf numFmtId="173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73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73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169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73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73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73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73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73" fontId="81" fillId="56" borderId="70" xfId="188" applyNumberFormat="1" applyFont="1" applyFill="1" applyBorder="1" applyAlignment="1">
      <alignment horizontal="right" vertical="center"/>
    </xf>
    <xf numFmtId="173" fontId="81" fillId="56" borderId="66" xfId="188" applyNumberFormat="1" applyFont="1" applyFill="1" applyBorder="1" applyAlignment="1">
      <alignment horizontal="right" vertical="center"/>
    </xf>
    <xf numFmtId="173" fontId="81" fillId="56" borderId="73" xfId="188" applyNumberFormat="1" applyFont="1" applyFill="1" applyBorder="1" applyAlignment="1">
      <alignment horizontal="right" vertical="center"/>
    </xf>
    <xf numFmtId="173" fontId="2" fillId="0" borderId="0" xfId="175" applyNumberFormat="1" applyFont="1" applyFill="1" applyBorder="1" applyAlignment="1">
      <alignment horizontal="right" vertical="center"/>
    </xf>
    <xf numFmtId="173" fontId="2" fillId="0" borderId="65" xfId="175" applyNumberFormat="1" applyFont="1" applyFill="1" applyBorder="1" applyAlignment="1">
      <alignment vertical="center"/>
    </xf>
    <xf numFmtId="173" fontId="3" fillId="56" borderId="70" xfId="175" applyNumberFormat="1" applyFont="1" applyFill="1" applyBorder="1" applyAlignment="1">
      <alignment horizontal="right" vertical="center"/>
    </xf>
    <xf numFmtId="173" fontId="2" fillId="56" borderId="62" xfId="175" applyNumberFormat="1" applyFont="1" applyFill="1" applyBorder="1" applyAlignment="1">
      <alignment horizontal="right" vertical="center"/>
    </xf>
    <xf numFmtId="173" fontId="2" fillId="56" borderId="66" xfId="175" applyNumberFormat="1" applyFont="1" applyFill="1" applyBorder="1" applyAlignment="1">
      <alignment horizontal="right" vertical="center"/>
    </xf>
    <xf numFmtId="173" fontId="3" fillId="56" borderId="66" xfId="175" applyNumberFormat="1" applyFont="1" applyFill="1" applyBorder="1" applyAlignment="1">
      <alignment horizontal="right" vertical="center"/>
    </xf>
    <xf numFmtId="230" fontId="2" fillId="56" borderId="66" xfId="175" applyNumberFormat="1" applyFont="1" applyFill="1" applyBorder="1" applyAlignment="1">
      <alignment horizontal="right" vertical="center"/>
    </xf>
    <xf numFmtId="173" fontId="2" fillId="56" borderId="70" xfId="175" applyNumberFormat="1" applyFont="1" applyFill="1" applyBorder="1" applyAlignment="1">
      <alignment horizontal="right" vertical="center"/>
    </xf>
    <xf numFmtId="173" fontId="3" fillId="56" borderId="62" xfId="175" applyNumberFormat="1" applyFont="1" applyFill="1" applyBorder="1" applyAlignment="1">
      <alignment horizontal="right" vertical="center"/>
    </xf>
    <xf numFmtId="173" fontId="3" fillId="0" borderId="0" xfId="375" applyNumberFormat="1" applyFont="1" applyFill="1" applyAlignment="1">
      <alignment vertical="center"/>
      <protection/>
    </xf>
    <xf numFmtId="230" fontId="2" fillId="0" borderId="0" xfId="375" applyNumberFormat="1" applyFont="1" applyFill="1" applyBorder="1">
      <alignment/>
      <protection/>
    </xf>
    <xf numFmtId="173" fontId="78" fillId="0" borderId="18" xfId="274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>
      <alignment vertical="center"/>
    </xf>
    <xf numFmtId="17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4" fillId="0" borderId="1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4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khasia\Desktop\ivnisi\kvartaluri%20statistikuri%20angarishi%20dazgveva%20(Ardi%20ivnisi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khasia\Desktop\ivnisi\&#4306;&#4304;&#4321;&#4332;&#4317;&#4320;&#4308;&#4305;&#4323;&#4314;&#4312;\kvartaluri%20statistikuri%20angarishi%20dazgveva%20(Ardi%20ivnisi)%20gascorebu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35" t="s">
        <v>243</v>
      </c>
      <c r="C3" s="235"/>
      <c r="D3" s="235"/>
      <c r="E3" s="235"/>
    </row>
    <row r="4" spans="2:3" ht="15">
      <c r="B4" s="121"/>
      <c r="C4" s="121"/>
    </row>
    <row r="5" spans="2:5" ht="18" customHeight="1">
      <c r="B5" s="122"/>
      <c r="C5" s="236" t="s">
        <v>84</v>
      </c>
      <c r="D5" s="237"/>
      <c r="E5" s="237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3" t="s">
        <v>89</v>
      </c>
      <c r="D9" s="233"/>
      <c r="E9" s="233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5">
        <v>2537262.3499999996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2">
        <v>5659868.1977612255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2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2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2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2">
        <v>25109913.236292474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2">
        <v>6808625.674292273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2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2">
        <v>3066930.6199999996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2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2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2">
        <v>10748871.175504934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2">
        <v>374111.42390103464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2">
        <v>1430948.32</v>
      </c>
      <c r="H23" s="226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2">
        <v>762800</v>
      </c>
      <c r="H24" s="226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2">
        <v>156393.06999999995</v>
      </c>
      <c r="H25" s="226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2"/>
      <c r="H26" s="226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2">
        <v>385881.1000000001</v>
      </c>
      <c r="H27" s="226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57041605.167751946</v>
      </c>
      <c r="H28" s="226"/>
    </row>
    <row r="29" spans="2:8" s="131" customFormat="1" ht="6" customHeight="1">
      <c r="B29" s="148"/>
      <c r="C29" s="149"/>
      <c r="D29" s="150"/>
      <c r="E29" s="151"/>
      <c r="H29" s="226"/>
    </row>
    <row r="30" spans="2:8" s="131" customFormat="1" ht="15.75" customHeight="1" thickBot="1">
      <c r="B30" s="148"/>
      <c r="C30" s="233" t="s">
        <v>127</v>
      </c>
      <c r="D30" s="233"/>
      <c r="E30" s="233"/>
      <c r="H30" s="226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36515311.59346251</v>
      </c>
      <c r="H31" s="226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6405277.382724841</v>
      </c>
      <c r="H32" s="226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6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4296375.998389292</v>
      </c>
      <c r="H34" s="226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6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6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6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825439.827524239</v>
      </c>
      <c r="H38" s="226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6"/>
      <c r="J39" s="226"/>
      <c r="K39" s="226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1303583.2582872245</v>
      </c>
      <c r="H40" s="226"/>
      <c r="K40" s="226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49477914.0603881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3" t="s">
        <v>150</v>
      </c>
      <c r="D43" s="233"/>
      <c r="E43" s="233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2600000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4860001.69531957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103689.41204427081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f>SUM(E44:E49)</f>
        <v>7563691.107363841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57041605.167751946</v>
      </c>
    </row>
    <row r="52" s="163" customFormat="1" ht="15">
      <c r="G52" s="227"/>
    </row>
    <row r="53" s="163" customFormat="1" ht="15"/>
    <row r="54" spans="3:5" ht="15">
      <c r="C54" s="234"/>
      <c r="D54" s="234"/>
      <c r="E54" s="234"/>
    </row>
    <row r="55" spans="3:5" ht="15">
      <c r="C55" s="232"/>
      <c r="D55" s="232"/>
      <c r="E55" s="232"/>
    </row>
    <row r="56" spans="3:5" ht="15">
      <c r="C56" s="234"/>
      <c r="D56" s="234"/>
      <c r="E56" s="234"/>
    </row>
    <row r="57" spans="3:5" ht="15">
      <c r="C57" s="232"/>
      <c r="D57" s="232"/>
      <c r="E57" s="232"/>
    </row>
    <row r="58" spans="3:5" ht="15" customHeight="1">
      <c r="C58" s="234"/>
      <c r="D58" s="234"/>
      <c r="E58" s="234"/>
    </row>
    <row r="59" spans="3:5" ht="15">
      <c r="C59" s="232"/>
      <c r="D59" s="232"/>
      <c r="E59" s="232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8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40" t="s">
        <v>244</v>
      </c>
      <c r="C2" s="240"/>
      <c r="D2" s="240"/>
      <c r="E2" s="240"/>
    </row>
    <row r="3" ht="15" customHeight="1"/>
    <row r="4" spans="4:5" s="166" customFormat="1" ht="12.75" customHeight="1">
      <c r="D4" s="241" t="s">
        <v>167</v>
      </c>
      <c r="E4" s="241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8" t="s">
        <v>168</v>
      </c>
      <c r="D8" s="238"/>
      <c r="E8" s="238"/>
    </row>
    <row r="9" spans="2:5" ht="15" customHeight="1">
      <c r="B9" s="172" t="s">
        <v>90</v>
      </c>
      <c r="C9" s="173">
        <v>1</v>
      </c>
      <c r="D9" s="174" t="s">
        <v>169</v>
      </c>
      <c r="E9" s="220">
        <v>26394438.863088235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2301183.2027731803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6676465.070120342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586798.7487654306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18003589.338960145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13432293.965183824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1349863.8013999998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3031157.1593038235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2468089.6623449633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921608.246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11723889.414742686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62818.73803042865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6342518.662247888</v>
      </c>
    </row>
    <row r="23" spans="3:5" ht="9" customHeight="1">
      <c r="C23" s="149"/>
      <c r="D23" s="186"/>
      <c r="E23" s="151"/>
    </row>
    <row r="24" spans="3:5" ht="15" customHeight="1" thickBot="1">
      <c r="C24" s="238" t="s">
        <v>183</v>
      </c>
      <c r="D24" s="238"/>
      <c r="E24" s="238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98506.35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24042.8845062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42292.39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4123.006942878232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36294.08243667823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8956.25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/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8956.25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27337.832436678233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6369856.494684566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8" t="s">
        <v>194</v>
      </c>
      <c r="E45" s="238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8" t="s">
        <v>199</v>
      </c>
      <c r="D51" s="238"/>
      <c r="E51" s="238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145602.66999999998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163109.76999999996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308712.43999999994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9" t="s">
        <v>215</v>
      </c>
      <c r="D63" s="239"/>
      <c r="E63" s="239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4203764.359999999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1311677.28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80591.33674999925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177754.46999999997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159903.93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-622890.0143530719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121987.54358149471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18298.131537224206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103689.4120442705</v>
      </c>
    </row>
    <row r="75" ht="15">
      <c r="D75" s="205"/>
    </row>
    <row r="76" spans="3:5" ht="15">
      <c r="C76" s="234"/>
      <c r="D76" s="234"/>
      <c r="E76" s="234"/>
    </row>
    <row r="77" spans="3:5" ht="15">
      <c r="C77" s="232"/>
      <c r="D77" s="232"/>
      <c r="E77" s="232"/>
    </row>
    <row r="78" spans="3:5" ht="15">
      <c r="C78" s="234"/>
      <c r="D78" s="234"/>
      <c r="E78" s="234"/>
    </row>
    <row r="79" spans="3:5" ht="15">
      <c r="C79" s="232"/>
      <c r="D79" s="232"/>
      <c r="E79" s="232"/>
    </row>
    <row r="80" spans="3:5" ht="15">
      <c r="C80" s="234"/>
      <c r="D80" s="234"/>
      <c r="E80" s="234"/>
    </row>
    <row r="81" spans="3:5" ht="15">
      <c r="C81" s="232"/>
      <c r="D81" s="232"/>
      <c r="E81" s="232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3"/>
  <sheetViews>
    <sheetView tabSelected="1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0" sqref="G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8.57421875" style="5" customWidth="1"/>
    <col min="5" max="5" width="7.00390625" style="5" customWidth="1"/>
    <col min="6" max="6" width="8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3" width="9.140625" style="5" customWidth="1"/>
    <col min="24" max="24" width="10.00390625" style="5" bestFit="1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46" t="s">
        <v>236</v>
      </c>
      <c r="B1" s="246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244</v>
      </c>
      <c r="C4" s="119"/>
      <c r="D4" s="119"/>
      <c r="E4" s="119"/>
      <c r="F4" s="229"/>
      <c r="G4" s="229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19"/>
      <c r="B7" s="119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47" t="s">
        <v>23</v>
      </c>
      <c r="B8" s="250" t="s">
        <v>70</v>
      </c>
      <c r="C8" s="254" t="s">
        <v>22</v>
      </c>
      <c r="D8" s="244"/>
      <c r="E8" s="244"/>
      <c r="F8" s="244"/>
      <c r="G8" s="244"/>
      <c r="H8" s="255" t="s">
        <v>239</v>
      </c>
      <c r="I8" s="244" t="s">
        <v>71</v>
      </c>
      <c r="J8" s="244"/>
      <c r="K8" s="244" t="s">
        <v>72</v>
      </c>
      <c r="L8" s="244"/>
      <c r="M8" s="244"/>
      <c r="N8" s="244"/>
      <c r="O8" s="244"/>
      <c r="P8" s="244" t="s">
        <v>73</v>
      </c>
      <c r="Q8" s="244"/>
      <c r="R8" s="244" t="s">
        <v>74</v>
      </c>
      <c r="S8" s="244"/>
      <c r="T8" s="244"/>
      <c r="U8" s="244"/>
      <c r="V8" s="244"/>
      <c r="W8" s="244"/>
      <c r="X8" s="244"/>
      <c r="Y8" s="244"/>
      <c r="Z8" s="244" t="s">
        <v>77</v>
      </c>
      <c r="AA8" s="250"/>
      <c r="AC8" s="268" t="s">
        <v>71</v>
      </c>
      <c r="AD8" s="244"/>
      <c r="AE8" s="244" t="s">
        <v>72</v>
      </c>
      <c r="AF8" s="244"/>
      <c r="AG8" s="244" t="s">
        <v>78</v>
      </c>
      <c r="AH8" s="244"/>
      <c r="AI8" s="244" t="s">
        <v>79</v>
      </c>
      <c r="AJ8" s="244"/>
      <c r="AK8" s="244" t="s">
        <v>77</v>
      </c>
      <c r="AL8" s="250"/>
    </row>
    <row r="9" spans="1:38" s="1" customFormat="1" ht="50.25" customHeight="1">
      <c r="A9" s="248"/>
      <c r="B9" s="251"/>
      <c r="C9" s="253" t="s">
        <v>15</v>
      </c>
      <c r="D9" s="245"/>
      <c r="E9" s="245"/>
      <c r="F9" s="245"/>
      <c r="G9" s="12" t="s">
        <v>16</v>
      </c>
      <c r="H9" s="256"/>
      <c r="I9" s="258" t="s">
        <v>0</v>
      </c>
      <c r="J9" s="242" t="s">
        <v>1</v>
      </c>
      <c r="K9" s="245" t="s">
        <v>0</v>
      </c>
      <c r="L9" s="245"/>
      <c r="M9" s="245"/>
      <c r="N9" s="245"/>
      <c r="O9" s="12" t="s">
        <v>1</v>
      </c>
      <c r="P9" s="242" t="s">
        <v>80</v>
      </c>
      <c r="Q9" s="242" t="s">
        <v>81</v>
      </c>
      <c r="R9" s="245" t="s">
        <v>75</v>
      </c>
      <c r="S9" s="245"/>
      <c r="T9" s="245"/>
      <c r="U9" s="245"/>
      <c r="V9" s="245" t="s">
        <v>76</v>
      </c>
      <c r="W9" s="245"/>
      <c r="X9" s="245"/>
      <c r="Y9" s="245"/>
      <c r="Z9" s="242" t="s">
        <v>17</v>
      </c>
      <c r="AA9" s="266" t="s">
        <v>18</v>
      </c>
      <c r="AC9" s="269" t="s">
        <v>0</v>
      </c>
      <c r="AD9" s="242" t="s">
        <v>1</v>
      </c>
      <c r="AE9" s="242" t="s">
        <v>0</v>
      </c>
      <c r="AF9" s="242" t="s">
        <v>1</v>
      </c>
      <c r="AG9" s="242" t="s">
        <v>80</v>
      </c>
      <c r="AH9" s="242" t="s">
        <v>81</v>
      </c>
      <c r="AI9" s="242" t="s">
        <v>75</v>
      </c>
      <c r="AJ9" s="242" t="s">
        <v>76</v>
      </c>
      <c r="AK9" s="242" t="s">
        <v>17</v>
      </c>
      <c r="AL9" s="266" t="s">
        <v>18</v>
      </c>
    </row>
    <row r="10" spans="1:38" s="1" customFormat="1" ht="102.75" customHeight="1" thickBot="1">
      <c r="A10" s="249"/>
      <c r="B10" s="252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7"/>
      <c r="I10" s="259"/>
      <c r="J10" s="24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3"/>
      <c r="Q10" s="24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3"/>
      <c r="AA10" s="267"/>
      <c r="AC10" s="270"/>
      <c r="AD10" s="243"/>
      <c r="AE10" s="243"/>
      <c r="AF10" s="243"/>
      <c r="AG10" s="243"/>
      <c r="AH10" s="243"/>
      <c r="AI10" s="243"/>
      <c r="AJ10" s="243"/>
      <c r="AK10" s="243"/>
      <c r="AL10" s="267"/>
    </row>
    <row r="11" spans="1:38" s="1" customFormat="1" ht="24.75" customHeight="1" thickBot="1">
      <c r="A11" s="13" t="s">
        <v>24</v>
      </c>
      <c r="B11" s="3" t="s">
        <v>25</v>
      </c>
      <c r="C11" s="74">
        <f>SUM(C12:C15)</f>
        <v>3123</v>
      </c>
      <c r="D11" s="74">
        <f>SUM(D12:D15)</f>
        <v>32</v>
      </c>
      <c r="E11" s="74">
        <f>SUM(E12:E15)</f>
        <v>15</v>
      </c>
      <c r="F11" s="74">
        <f>SUM(F12:F15)</f>
        <v>3170</v>
      </c>
      <c r="G11" s="74">
        <f>SUM(G12:G15)</f>
        <v>2967</v>
      </c>
      <c r="H11" s="31"/>
      <c r="I11" s="74">
        <f aca="true" t="shared" si="0" ref="C11:AL11">SUM(I12:I15)</f>
        <v>102759.8088510002</v>
      </c>
      <c r="J11" s="74">
        <f t="shared" si="0"/>
        <v>24042.8845062</v>
      </c>
      <c r="K11" s="74">
        <f t="shared" si="0"/>
        <v>94399.05</v>
      </c>
      <c r="L11" s="74">
        <f t="shared" si="0"/>
        <v>4004.11</v>
      </c>
      <c r="M11" s="74">
        <f t="shared" si="0"/>
        <v>103.19</v>
      </c>
      <c r="N11" s="74">
        <f t="shared" si="0"/>
        <v>98506.35</v>
      </c>
      <c r="O11" s="74">
        <f t="shared" si="0"/>
        <v>24042.8845062</v>
      </c>
      <c r="P11" s="74">
        <f t="shared" si="0"/>
        <v>56213.96000000001</v>
      </c>
      <c r="Q11" s="74">
        <f t="shared" si="0"/>
        <v>36294.08243667824</v>
      </c>
      <c r="R11" s="74">
        <f t="shared" si="0"/>
        <v>8956.25</v>
      </c>
      <c r="S11" s="74">
        <f t="shared" si="0"/>
        <v>0</v>
      </c>
      <c r="T11" s="74">
        <f t="shared" si="0"/>
        <v>0</v>
      </c>
      <c r="U11" s="74">
        <f>SUM(U12:U15)</f>
        <v>8956.25</v>
      </c>
      <c r="V11" s="74">
        <f>SUM(V12:V15)</f>
        <v>8956.25</v>
      </c>
      <c r="W11" s="74">
        <f>SUM(W12:W15)</f>
        <v>0</v>
      </c>
      <c r="X11" s="74">
        <f>SUM(X12:X15)</f>
        <v>0</v>
      </c>
      <c r="Y11" s="74">
        <f t="shared" si="0"/>
        <v>8956.25</v>
      </c>
      <c r="Z11" s="74">
        <f>SUM(Z12:Z15)</f>
        <v>8956.25</v>
      </c>
      <c r="AA11" s="74">
        <f>SUM(AA12:AA15)</f>
        <v>8956.25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3123</v>
      </c>
      <c r="D12" s="47">
        <v>32</v>
      </c>
      <c r="E12" s="47">
        <v>15</v>
      </c>
      <c r="F12" s="47">
        <f>SUM(C12:E12)</f>
        <v>3170</v>
      </c>
      <c r="G12" s="77">
        <v>2967</v>
      </c>
      <c r="H12" s="31"/>
      <c r="I12" s="77">
        <v>102759.8088510002</v>
      </c>
      <c r="J12" s="77">
        <v>24042.8845062</v>
      </c>
      <c r="K12" s="77">
        <v>94399.05</v>
      </c>
      <c r="L12" s="77">
        <v>4004.11</v>
      </c>
      <c r="M12" s="77">
        <v>103.19</v>
      </c>
      <c r="N12" s="60">
        <f>SUM(K12:M12)</f>
        <v>98506.35</v>
      </c>
      <c r="O12" s="60">
        <v>24042.8845062</v>
      </c>
      <c r="P12" s="77">
        <v>56213.96000000001</v>
      </c>
      <c r="Q12" s="77">
        <v>36294.08243667824</v>
      </c>
      <c r="R12" s="77">
        <v>8956.25</v>
      </c>
      <c r="S12" s="77">
        <v>0</v>
      </c>
      <c r="T12" s="77">
        <v>0</v>
      </c>
      <c r="U12" s="47">
        <f>SUM(R12:T12)</f>
        <v>8956.25</v>
      </c>
      <c r="V12" s="77">
        <v>8956.25</v>
      </c>
      <c r="W12" s="77"/>
      <c r="X12" s="77"/>
      <c r="Y12" s="47">
        <f>SUM(V12:X12)</f>
        <v>8956.25</v>
      </c>
      <c r="Z12" s="77">
        <v>8956.25</v>
      </c>
      <c r="AA12" s="78">
        <v>8956.25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228">
        <v>0</v>
      </c>
      <c r="Q13" s="228">
        <v>0</v>
      </c>
      <c r="R13" s="228"/>
      <c r="S13" s="228"/>
      <c r="T13" s="228"/>
      <c r="U13" s="48">
        <f>SUM(R13:T13)</f>
        <v>0</v>
      </c>
      <c r="V13" s="228"/>
      <c r="W13" s="228"/>
      <c r="X13" s="228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3729</v>
      </c>
      <c r="D16" s="50">
        <v>7633</v>
      </c>
      <c r="E16" s="50">
        <v>359</v>
      </c>
      <c r="F16" s="50">
        <f>SUM(C16:E16)</f>
        <v>11721</v>
      </c>
      <c r="G16" s="86">
        <v>1079</v>
      </c>
      <c r="H16" s="32"/>
      <c r="I16" s="86">
        <v>127531.77154999776</v>
      </c>
      <c r="J16" s="86">
        <v>0</v>
      </c>
      <c r="K16" s="86">
        <v>53322.63</v>
      </c>
      <c r="L16" s="86">
        <v>67383.74</v>
      </c>
      <c r="M16" s="86">
        <v>3759.5</v>
      </c>
      <c r="N16" s="63">
        <f>SUM(K16:M16)</f>
        <v>124465.87</v>
      </c>
      <c r="O16" s="63">
        <v>0</v>
      </c>
      <c r="P16" s="86">
        <v>125049.56</v>
      </c>
      <c r="Q16" s="86">
        <v>125049.56</v>
      </c>
      <c r="R16" s="86">
        <v>2711.06</v>
      </c>
      <c r="S16" s="86">
        <v>9669.96</v>
      </c>
      <c r="T16" s="86">
        <v>0</v>
      </c>
      <c r="U16" s="50">
        <f>SUM(R16:T16)</f>
        <v>12381.019999999999</v>
      </c>
      <c r="V16" s="86">
        <v>2711.06</v>
      </c>
      <c r="W16" s="86">
        <v>9669.96</v>
      </c>
      <c r="X16" s="86">
        <v>0</v>
      </c>
      <c r="Y16" s="50">
        <f>SUM(V16:X16)</f>
        <v>12381.019999999999</v>
      </c>
      <c r="Z16" s="86">
        <v>20445.140775999993</v>
      </c>
      <c r="AA16" s="87">
        <v>20445.140775999993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25739</v>
      </c>
      <c r="D17" s="51">
        <f>SUM(D18:D19)</f>
        <v>1828</v>
      </c>
      <c r="E17" s="51">
        <f>SUM(E18:E19)</f>
        <v>1280</v>
      </c>
      <c r="F17" s="51">
        <f>SUM(F18:F19)</f>
        <v>28847</v>
      </c>
      <c r="G17" s="51">
        <f>SUM(G18:G19)</f>
        <v>28257</v>
      </c>
      <c r="H17" s="35"/>
      <c r="I17" s="51">
        <f aca="true" t="shared" si="1" ref="I17:T17">SUM(I18:I19)</f>
        <v>496516.1673849965</v>
      </c>
      <c r="J17" s="51">
        <f t="shared" si="1"/>
        <v>0</v>
      </c>
      <c r="K17" s="51">
        <f t="shared" si="1"/>
        <v>364828.22</v>
      </c>
      <c r="L17" s="51">
        <f t="shared" si="1"/>
        <v>61604.8</v>
      </c>
      <c r="M17" s="51">
        <f t="shared" si="1"/>
        <v>4558.68</v>
      </c>
      <c r="N17" s="51">
        <f t="shared" si="1"/>
        <v>430991.69999999995</v>
      </c>
      <c r="O17" s="51">
        <f t="shared" si="1"/>
        <v>0</v>
      </c>
      <c r="P17" s="51">
        <f t="shared" si="1"/>
        <v>223067.71999999997</v>
      </c>
      <c r="Q17" s="51">
        <f t="shared" si="1"/>
        <v>218920.09571366647</v>
      </c>
      <c r="R17" s="51">
        <f t="shared" si="1"/>
        <v>2295</v>
      </c>
      <c r="S17" s="51">
        <f t="shared" si="1"/>
        <v>1586.11</v>
      </c>
      <c r="T17" s="51">
        <f t="shared" si="1"/>
        <v>0</v>
      </c>
      <c r="U17" s="51">
        <f>SUM(U18:U19)</f>
        <v>3881.1099999999997</v>
      </c>
      <c r="V17" s="51">
        <f>SUM(V18:V19)</f>
        <v>2295</v>
      </c>
      <c r="W17" s="51">
        <f>SUM(W18:W19)</f>
        <v>1586.11</v>
      </c>
      <c r="X17" s="51">
        <f>SUM(X18:X19)</f>
        <v>0</v>
      </c>
      <c r="Y17" s="51">
        <f aca="true" t="shared" si="2" ref="V17:AA17">SUM(Y18:Y19)</f>
        <v>3881.1099999999997</v>
      </c>
      <c r="Z17" s="51">
        <f>SUM(Z18:Z19)</f>
        <v>5860.009999999999</v>
      </c>
      <c r="AA17" s="51">
        <f>SUM(AA18:AA19)</f>
        <v>5860.009999999999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</row>
    <row r="18" spans="1:38" ht="24.75" customHeight="1">
      <c r="A18" s="17"/>
      <c r="B18" s="6" t="s">
        <v>33</v>
      </c>
      <c r="C18" s="52">
        <v>25236</v>
      </c>
      <c r="D18" s="52">
        <v>137</v>
      </c>
      <c r="E18" s="52">
        <v>1210</v>
      </c>
      <c r="F18" s="52">
        <f>SUM(C18:E18)</f>
        <v>26583</v>
      </c>
      <c r="G18" s="89">
        <v>25264</v>
      </c>
      <c r="H18" s="34"/>
      <c r="I18" s="89">
        <v>394966.4223999968</v>
      </c>
      <c r="J18" s="89">
        <v>0</v>
      </c>
      <c r="K18" s="89">
        <v>336271.05</v>
      </c>
      <c r="L18" s="89">
        <v>2385.51</v>
      </c>
      <c r="M18" s="89">
        <v>3376.18</v>
      </c>
      <c r="N18" s="64">
        <f>SUM(K18:M18)</f>
        <v>342032.74</v>
      </c>
      <c r="O18" s="64"/>
      <c r="P18" s="89">
        <v>171995.97</v>
      </c>
      <c r="Q18" s="89">
        <v>167848.34571366647</v>
      </c>
      <c r="R18" s="89">
        <v>2295</v>
      </c>
      <c r="S18" s="89">
        <v>0</v>
      </c>
      <c r="T18" s="89">
        <v>0</v>
      </c>
      <c r="U18" s="52">
        <f>SUM(R18:T18)</f>
        <v>2295</v>
      </c>
      <c r="V18" s="89">
        <v>2295</v>
      </c>
      <c r="W18" s="89">
        <v>0</v>
      </c>
      <c r="X18" s="89">
        <v>0</v>
      </c>
      <c r="Y18" s="52">
        <f>SUM(V18:X18)</f>
        <v>2295</v>
      </c>
      <c r="Z18" s="89">
        <v>4273.9</v>
      </c>
      <c r="AA18" s="90">
        <v>4273.9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503</v>
      </c>
      <c r="D19" s="53">
        <v>1691</v>
      </c>
      <c r="E19" s="53">
        <v>70</v>
      </c>
      <c r="F19" s="53">
        <f>SUM(C19:E19)</f>
        <v>2264</v>
      </c>
      <c r="G19" s="92">
        <v>2993</v>
      </c>
      <c r="H19" s="33"/>
      <c r="I19" s="92">
        <v>101549.7449849997</v>
      </c>
      <c r="J19" s="92">
        <v>0</v>
      </c>
      <c r="K19" s="92">
        <v>28557.17</v>
      </c>
      <c r="L19" s="92">
        <v>59219.29</v>
      </c>
      <c r="M19" s="92">
        <v>1182.5</v>
      </c>
      <c r="N19" s="65">
        <f>SUM(K19:M19)</f>
        <v>88958.95999999999</v>
      </c>
      <c r="O19" s="65">
        <v>0</v>
      </c>
      <c r="P19" s="92">
        <v>51071.749999999985</v>
      </c>
      <c r="Q19" s="92">
        <v>51071.749999999985</v>
      </c>
      <c r="R19" s="92">
        <v>0</v>
      </c>
      <c r="S19" s="92">
        <v>1586.11</v>
      </c>
      <c r="T19" s="92">
        <v>0</v>
      </c>
      <c r="U19" s="53">
        <f>SUM(R19:T19)</f>
        <v>1586.11</v>
      </c>
      <c r="V19" s="92">
        <v>0</v>
      </c>
      <c r="W19" s="92">
        <v>1586.11</v>
      </c>
      <c r="X19" s="92">
        <v>0</v>
      </c>
      <c r="Y19" s="53">
        <f>SUM(V19:X19)</f>
        <v>1586.11</v>
      </c>
      <c r="Z19" s="92">
        <v>1586.11</v>
      </c>
      <c r="AA19" s="93">
        <v>1586.11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75" customHeight="1" thickBot="1">
      <c r="A20" s="13" t="s">
        <v>35</v>
      </c>
      <c r="B20" s="3" t="s">
        <v>2</v>
      </c>
      <c r="C20" s="54">
        <v>40667</v>
      </c>
      <c r="D20" s="54">
        <v>2232</v>
      </c>
      <c r="E20" s="54">
        <v>4019</v>
      </c>
      <c r="F20" s="54">
        <f>SUM(C20:E20)</f>
        <v>46918</v>
      </c>
      <c r="G20" s="95">
        <v>56374</v>
      </c>
      <c r="H20" s="32"/>
      <c r="I20" s="95">
        <v>19373788.460840385</v>
      </c>
      <c r="J20" s="95">
        <v>0</v>
      </c>
      <c r="K20" s="95">
        <v>14490025.29</v>
      </c>
      <c r="L20" s="95">
        <v>1053294.57</v>
      </c>
      <c r="M20" s="95">
        <v>1637122.49</v>
      </c>
      <c r="N20" s="66">
        <f>SUM(K20:M20)</f>
        <v>17180442.349999998</v>
      </c>
      <c r="O20" s="66">
        <v>0</v>
      </c>
      <c r="P20" s="95">
        <v>12256554.629999997</v>
      </c>
      <c r="Q20" s="95">
        <v>12256554.629999997</v>
      </c>
      <c r="R20" s="95">
        <v>7342341.69</v>
      </c>
      <c r="S20" s="95">
        <v>397498.43</v>
      </c>
      <c r="T20" s="95">
        <v>1725892.77</v>
      </c>
      <c r="U20" s="54">
        <f>SUM(R20:T20)</f>
        <v>9465732.89</v>
      </c>
      <c r="V20" s="95">
        <v>7342341.69</v>
      </c>
      <c r="W20" s="95">
        <v>397498.43</v>
      </c>
      <c r="X20" s="95">
        <v>1725892.77</v>
      </c>
      <c r="Y20" s="54">
        <f>SUM(V20:X20)</f>
        <v>9465732.89</v>
      </c>
      <c r="Z20" s="95">
        <v>9404586.86</v>
      </c>
      <c r="AA20" s="96">
        <v>9404586.86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75" customHeight="1" thickBot="1">
      <c r="A21" s="13" t="s">
        <v>36</v>
      </c>
      <c r="B21" s="3" t="s">
        <v>37</v>
      </c>
      <c r="C21" s="51">
        <f>SUM(C22:C23)</f>
        <v>884</v>
      </c>
      <c r="D21" s="51">
        <f>SUM(D22:D23)</f>
        <v>1711</v>
      </c>
      <c r="E21" s="51">
        <f>SUM(E22:E23)</f>
        <v>79</v>
      </c>
      <c r="F21" s="51">
        <f>SUM(F22:F23)</f>
        <v>2674</v>
      </c>
      <c r="G21" s="51">
        <f>SUM(G22:G23)</f>
        <v>3635</v>
      </c>
      <c r="H21" s="51">
        <f aca="true" t="shared" si="4" ref="H21:AA21">SUM(H22:H23)</f>
        <v>2674</v>
      </c>
      <c r="I21" s="51">
        <f t="shared" si="4"/>
        <v>2619257.3838349944</v>
      </c>
      <c r="J21" s="51">
        <f t="shared" si="4"/>
        <v>0</v>
      </c>
      <c r="K21" s="51">
        <f t="shared" si="4"/>
        <v>689870.94</v>
      </c>
      <c r="L21" s="51">
        <f t="shared" si="4"/>
        <v>1508934.39</v>
      </c>
      <c r="M21" s="51">
        <f t="shared" si="4"/>
        <v>21564.45</v>
      </c>
      <c r="N21" s="51">
        <f t="shared" si="4"/>
        <v>2220369.7800000003</v>
      </c>
      <c r="O21" s="51">
        <f t="shared" si="4"/>
        <v>0</v>
      </c>
      <c r="P21" s="51">
        <f t="shared" si="4"/>
        <v>1632315.9000000004</v>
      </c>
      <c r="Q21" s="51">
        <f t="shared" si="4"/>
        <v>1632315.9000000004</v>
      </c>
      <c r="R21" s="51">
        <f t="shared" si="4"/>
        <v>381933.54</v>
      </c>
      <c r="S21" s="51">
        <f t="shared" si="4"/>
        <v>1338299.64</v>
      </c>
      <c r="T21" s="51">
        <f t="shared" si="4"/>
        <v>5569.4</v>
      </c>
      <c r="U21" s="51">
        <f t="shared" si="4"/>
        <v>1725802.5799999998</v>
      </c>
      <c r="V21" s="51">
        <f t="shared" si="4"/>
        <v>381933.54</v>
      </c>
      <c r="W21" s="51">
        <f t="shared" si="4"/>
        <v>1338299.64</v>
      </c>
      <c r="X21" s="51">
        <f t="shared" si="4"/>
        <v>5569.4</v>
      </c>
      <c r="Y21" s="51">
        <f t="shared" si="4"/>
        <v>1725802.5799999998</v>
      </c>
      <c r="Z21" s="51">
        <f t="shared" si="4"/>
        <v>1616964.3035999998</v>
      </c>
      <c r="AA21" s="51">
        <f t="shared" si="4"/>
        <v>1616964.3035999998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</row>
    <row r="22" spans="1:38" ht="24.75" customHeight="1">
      <c r="A22" s="21"/>
      <c r="B22" s="6" t="s">
        <v>38</v>
      </c>
      <c r="C22" s="47">
        <v>884</v>
      </c>
      <c r="D22" s="47">
        <v>1711</v>
      </c>
      <c r="E22" s="47">
        <v>79</v>
      </c>
      <c r="F22" s="47">
        <f>SUM(C22:E22)</f>
        <v>2674</v>
      </c>
      <c r="G22" s="77">
        <v>3635</v>
      </c>
      <c r="H22" s="77">
        <v>2674</v>
      </c>
      <c r="I22" s="77">
        <v>2619257.3838349944</v>
      </c>
      <c r="J22" s="77">
        <v>0</v>
      </c>
      <c r="K22" s="77">
        <v>689870.94</v>
      </c>
      <c r="L22" s="77">
        <v>1508934.39</v>
      </c>
      <c r="M22" s="77">
        <v>21564.45</v>
      </c>
      <c r="N22" s="60">
        <f>SUM(K22:M22)</f>
        <v>2220369.7800000003</v>
      </c>
      <c r="O22" s="60">
        <v>0</v>
      </c>
      <c r="P22" s="77">
        <v>1632315.9000000004</v>
      </c>
      <c r="Q22" s="77">
        <v>1632315.9000000004</v>
      </c>
      <c r="R22" s="77">
        <v>381933.54</v>
      </c>
      <c r="S22" s="77">
        <v>1338299.64</v>
      </c>
      <c r="T22" s="77">
        <v>5569.4</v>
      </c>
      <c r="U22" s="47">
        <f>SUM(R22:T22)</f>
        <v>1725802.5799999998</v>
      </c>
      <c r="V22" s="77">
        <v>381933.54</v>
      </c>
      <c r="W22" s="77">
        <v>1338299.64</v>
      </c>
      <c r="X22" s="77">
        <v>5569.4</v>
      </c>
      <c r="Y22" s="47">
        <f>SUM(V22:X22)</f>
        <v>1725802.5799999998</v>
      </c>
      <c r="Z22" s="77">
        <v>1616964.3035999998</v>
      </c>
      <c r="AA22" s="78">
        <v>1616964.3035999998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4983</v>
      </c>
      <c r="D24" s="55">
        <f>SUM(D25:D27)</f>
        <v>375296</v>
      </c>
      <c r="E24" s="55">
        <f>SUM(E25:E27)</f>
        <v>75</v>
      </c>
      <c r="F24" s="55">
        <f>SUM(F25:F27)</f>
        <v>380354</v>
      </c>
      <c r="G24" s="55">
        <f>SUM(G25:G27)</f>
        <v>66097</v>
      </c>
      <c r="H24" s="55">
        <f aca="true" t="shared" si="6" ref="G24:AA24">SUM(H25:H27)</f>
        <v>380323</v>
      </c>
      <c r="I24" s="55">
        <f t="shared" si="6"/>
        <v>1276120.0411882347</v>
      </c>
      <c r="J24" s="55">
        <f t="shared" si="6"/>
        <v>0</v>
      </c>
      <c r="K24" s="55">
        <f t="shared" si="6"/>
        <v>133473.92647058822</v>
      </c>
      <c r="L24" s="55">
        <f t="shared" si="6"/>
        <v>1098379.7666176471</v>
      </c>
      <c r="M24" s="55">
        <f t="shared" si="6"/>
        <v>2494.05</v>
      </c>
      <c r="N24" s="55">
        <f t="shared" si="6"/>
        <v>1234347.7430882351</v>
      </c>
      <c r="O24" s="55">
        <f t="shared" si="6"/>
        <v>0</v>
      </c>
      <c r="P24" s="55">
        <f t="shared" si="6"/>
        <v>1138337.3629612112</v>
      </c>
      <c r="Q24" s="55">
        <f t="shared" si="6"/>
        <v>1138337.3629612112</v>
      </c>
      <c r="R24" s="55">
        <f t="shared" si="6"/>
        <v>77157.41544117648</v>
      </c>
      <c r="S24" s="55">
        <f t="shared" si="6"/>
        <v>162599.76974264707</v>
      </c>
      <c r="T24" s="55">
        <f t="shared" si="6"/>
        <v>0</v>
      </c>
      <c r="U24" s="55">
        <f t="shared" si="6"/>
        <v>239757.18518382352</v>
      </c>
      <c r="V24" s="55">
        <f t="shared" si="6"/>
        <v>77157.41544117648</v>
      </c>
      <c r="W24" s="55">
        <f t="shared" si="6"/>
        <v>162599.76974264707</v>
      </c>
      <c r="X24" s="55">
        <f t="shared" si="6"/>
        <v>0</v>
      </c>
      <c r="Y24" s="55">
        <f t="shared" si="6"/>
        <v>239757.18518382352</v>
      </c>
      <c r="Z24" s="55">
        <f t="shared" si="6"/>
        <v>218296.83224264707</v>
      </c>
      <c r="AA24" s="55">
        <f t="shared" si="6"/>
        <v>218296.83224264707</v>
      </c>
      <c r="AC24" s="97">
        <f aca="true" t="shared" si="7" ref="AC24:AL24">SUM(AC25:AC27)</f>
        <v>0</v>
      </c>
      <c r="AD24" s="98">
        <f t="shared" si="7"/>
        <v>0</v>
      </c>
      <c r="AE24" s="98">
        <f t="shared" si="7"/>
        <v>0</v>
      </c>
      <c r="AF24" s="98">
        <f t="shared" si="7"/>
        <v>0</v>
      </c>
      <c r="AG24" s="98">
        <f t="shared" si="7"/>
        <v>0</v>
      </c>
      <c r="AH24" s="98">
        <f t="shared" si="7"/>
        <v>0</v>
      </c>
      <c r="AI24" s="98">
        <f t="shared" si="7"/>
        <v>0</v>
      </c>
      <c r="AJ24" s="98">
        <f t="shared" si="7"/>
        <v>0</v>
      </c>
      <c r="AK24" s="98">
        <f t="shared" si="7"/>
        <v>0</v>
      </c>
      <c r="AL24" s="99">
        <f t="shared" si="7"/>
        <v>0</v>
      </c>
    </row>
    <row r="25" spans="1:38" ht="24.75" customHeight="1">
      <c r="A25" s="17"/>
      <c r="B25" s="6" t="s">
        <v>42</v>
      </c>
      <c r="C25" s="47">
        <v>4263</v>
      </c>
      <c r="D25" s="47">
        <v>373586</v>
      </c>
      <c r="E25" s="47">
        <v>0</v>
      </c>
      <c r="F25" s="47">
        <f>SUM(C25:E25)</f>
        <v>377849</v>
      </c>
      <c r="G25" s="77">
        <v>62782</v>
      </c>
      <c r="H25" s="77">
        <v>377849</v>
      </c>
      <c r="I25" s="77">
        <v>974960.0330882353</v>
      </c>
      <c r="J25" s="77">
        <v>0</v>
      </c>
      <c r="K25" s="77">
        <v>38623.17647058823</v>
      </c>
      <c r="L25" s="77">
        <v>936336.8566176471</v>
      </c>
      <c r="M25" s="77">
        <v>0</v>
      </c>
      <c r="N25" s="60">
        <f>SUM(K25:M25)</f>
        <v>974960.0330882353</v>
      </c>
      <c r="O25" s="60">
        <v>0</v>
      </c>
      <c r="P25" s="77">
        <v>918812.6929612113</v>
      </c>
      <c r="Q25" s="77">
        <v>918812.6929612113</v>
      </c>
      <c r="R25" s="77">
        <v>6202.315441176471</v>
      </c>
      <c r="S25" s="77">
        <v>38284.69974264705</v>
      </c>
      <c r="T25" s="77">
        <v>0</v>
      </c>
      <c r="U25" s="47">
        <f>SUM(R25:T25)</f>
        <v>44487.01518382352</v>
      </c>
      <c r="V25" s="77">
        <v>6202.315441176471</v>
      </c>
      <c r="W25" s="77">
        <v>38284.69974264705</v>
      </c>
      <c r="X25" s="77">
        <v>0</v>
      </c>
      <c r="Y25" s="47">
        <f>SUM(V25:X25)</f>
        <v>44487.01518382352</v>
      </c>
      <c r="Z25" s="77">
        <v>29230.162242647042</v>
      </c>
      <c r="AA25" s="78">
        <v>29230.162242647042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689</v>
      </c>
      <c r="D26" s="45">
        <v>1710</v>
      </c>
      <c r="E26" s="45">
        <v>75</v>
      </c>
      <c r="F26" s="45">
        <f>SUM(C26:E26)</f>
        <v>2474</v>
      </c>
      <c r="G26" s="111">
        <v>3306</v>
      </c>
      <c r="H26" s="111">
        <v>2474</v>
      </c>
      <c r="I26" s="111">
        <v>287109.26309999934</v>
      </c>
      <c r="J26" s="111">
        <v>0</v>
      </c>
      <c r="K26" s="111">
        <v>81302.04</v>
      </c>
      <c r="L26" s="111">
        <v>162042.91</v>
      </c>
      <c r="M26" s="111">
        <v>2494.05</v>
      </c>
      <c r="N26" s="42">
        <f>SUM(K26:M26)</f>
        <v>245839</v>
      </c>
      <c r="O26" s="42">
        <v>0</v>
      </c>
      <c r="P26" s="111">
        <v>178238.77000000002</v>
      </c>
      <c r="Q26" s="111">
        <v>178238.77000000002</v>
      </c>
      <c r="R26" s="111">
        <v>49534.1</v>
      </c>
      <c r="S26" s="111">
        <v>124315.07</v>
      </c>
      <c r="T26" s="111">
        <v>0</v>
      </c>
      <c r="U26" s="45">
        <f>SUM(R26:T26)</f>
        <v>173849.17</v>
      </c>
      <c r="V26" s="111">
        <v>49534.1</v>
      </c>
      <c r="W26" s="111">
        <v>124315.07</v>
      </c>
      <c r="X26" s="111">
        <v>0</v>
      </c>
      <c r="Y26" s="45">
        <f>SUM(V26:X26)</f>
        <v>173849.17</v>
      </c>
      <c r="Z26" s="111">
        <v>189066.67</v>
      </c>
      <c r="AA26" s="112">
        <v>189066.67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31</v>
      </c>
      <c r="D27" s="56">
        <v>0</v>
      </c>
      <c r="E27" s="56">
        <v>0</v>
      </c>
      <c r="F27" s="56">
        <f>SUM(C27:E27)</f>
        <v>31</v>
      </c>
      <c r="G27" s="103">
        <v>9</v>
      </c>
      <c r="H27" s="33"/>
      <c r="I27" s="103">
        <v>14050.745000000003</v>
      </c>
      <c r="J27" s="103">
        <v>0</v>
      </c>
      <c r="K27" s="103">
        <v>13548.71</v>
      </c>
      <c r="L27" s="103">
        <v>0</v>
      </c>
      <c r="M27" s="103">
        <v>0</v>
      </c>
      <c r="N27" s="67">
        <f>SUM(K27:M27)</f>
        <v>13548.71</v>
      </c>
      <c r="O27" s="67"/>
      <c r="P27" s="103">
        <v>41285.899999999994</v>
      </c>
      <c r="Q27" s="103">
        <v>41285.899999999994</v>
      </c>
      <c r="R27" s="103">
        <v>21421</v>
      </c>
      <c r="S27" s="103">
        <v>0</v>
      </c>
      <c r="T27" s="103">
        <v>0</v>
      </c>
      <c r="U27" s="56">
        <f>SUM(R27:T27)</f>
        <v>21421</v>
      </c>
      <c r="V27" s="103">
        <v>21421</v>
      </c>
      <c r="W27" s="103">
        <v>0</v>
      </c>
      <c r="X27" s="103">
        <v>0</v>
      </c>
      <c r="Y27" s="56">
        <f>SUM(V27:X27)</f>
        <v>21421</v>
      </c>
      <c r="Z27" s="103">
        <v>0</v>
      </c>
      <c r="AA27" s="104">
        <v>0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0</v>
      </c>
      <c r="D29" s="57">
        <v>0</v>
      </c>
      <c r="E29" s="57">
        <v>0</v>
      </c>
      <c r="F29" s="57">
        <f>SUM(C29:E29)</f>
        <v>0</v>
      </c>
      <c r="G29" s="14">
        <v>1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8">
        <f>SUM(K29:M29)</f>
        <v>0</v>
      </c>
      <c r="O29" s="68"/>
      <c r="P29" s="14">
        <v>36615.42</v>
      </c>
      <c r="Q29" s="14">
        <v>157.986715484632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5">
        <f>SUM(C31:C32)</f>
        <v>0</v>
      </c>
      <c r="D30" s="55">
        <f>SUM(D31:D32)</f>
        <v>0</v>
      </c>
      <c r="E30" s="55">
        <f>SUM(E31:E32)</f>
        <v>0</v>
      </c>
      <c r="F30" s="55">
        <f>SUM(F31:F32)</f>
        <v>0</v>
      </c>
      <c r="G30" s="55">
        <f>SUM(G31:G32)</f>
        <v>1</v>
      </c>
      <c r="H30" s="32"/>
      <c r="I30" s="55">
        <f>SUM(I31:I32)</f>
        <v>0</v>
      </c>
      <c r="J30" s="55">
        <f>SUM(J31:J32)</f>
        <v>0</v>
      </c>
      <c r="K30" s="55">
        <f>SUM(K31:K32)</f>
        <v>0</v>
      </c>
      <c r="L30" s="55">
        <f>SUM(L31:L32)</f>
        <v>0</v>
      </c>
      <c r="M30" s="55">
        <f>SUM(M31:M32)</f>
        <v>0</v>
      </c>
      <c r="N30" s="55">
        <f>SUM(N31:N32)</f>
        <v>0</v>
      </c>
      <c r="O30" s="55">
        <f>SUM(O31:O32)</f>
        <v>0</v>
      </c>
      <c r="P30" s="55">
        <f>SUM(P31:P32)</f>
        <v>29807.6698427526</v>
      </c>
      <c r="Q30" s="55">
        <f>SUM(Q31:Q32)</f>
        <v>653.5123767128789</v>
      </c>
      <c r="R30" s="55">
        <f>SUM(R31:R32)</f>
        <v>0</v>
      </c>
      <c r="S30" s="55">
        <f>SUM(S31:S32)</f>
        <v>0</v>
      </c>
      <c r="T30" s="55">
        <f>SUM(T31:T32)</f>
        <v>0</v>
      </c>
      <c r="U30" s="55">
        <f>SUM(U31:U32)</f>
        <v>0</v>
      </c>
      <c r="V30" s="55">
        <f>SUM(V31:V32)</f>
        <v>0</v>
      </c>
      <c r="W30" s="55">
        <f>SUM(W31:W32)</f>
        <v>0</v>
      </c>
      <c r="X30" s="55">
        <f>SUM(X31:X32)</f>
        <v>0</v>
      </c>
      <c r="Y30" s="55">
        <f>SUM(Y31:Y32)</f>
        <v>0</v>
      </c>
      <c r="Z30" s="55">
        <f>SUM(Z31:Z32)</f>
        <v>0</v>
      </c>
      <c r="AA30" s="55">
        <f>SUM(AA31:AA32)</f>
        <v>0</v>
      </c>
      <c r="AC30" s="97">
        <f aca="true" t="shared" si="8" ref="AC30:AL30">SUM(AC31:AC32)</f>
        <v>0</v>
      </c>
      <c r="AD30" s="98">
        <f t="shared" si="8"/>
        <v>0</v>
      </c>
      <c r="AE30" s="98">
        <f t="shared" si="8"/>
        <v>0</v>
      </c>
      <c r="AF30" s="98">
        <f t="shared" si="8"/>
        <v>0</v>
      </c>
      <c r="AG30" s="98">
        <f t="shared" si="8"/>
        <v>0</v>
      </c>
      <c r="AH30" s="98">
        <f t="shared" si="8"/>
        <v>0</v>
      </c>
      <c r="AI30" s="98">
        <f t="shared" si="8"/>
        <v>0</v>
      </c>
      <c r="AJ30" s="98">
        <f t="shared" si="8"/>
        <v>0</v>
      </c>
      <c r="AK30" s="98">
        <f t="shared" si="8"/>
        <v>0</v>
      </c>
      <c r="AL30" s="99">
        <f t="shared" si="8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0</v>
      </c>
      <c r="D32" s="44">
        <v>0</v>
      </c>
      <c r="E32" s="44">
        <v>0</v>
      </c>
      <c r="F32" s="44">
        <f>SUM(C32:E32)</f>
        <v>0</v>
      </c>
      <c r="G32" s="117">
        <v>1</v>
      </c>
      <c r="H32" s="109"/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41">
        <f>SUM(K32:M32)</f>
        <v>0</v>
      </c>
      <c r="O32" s="41"/>
      <c r="P32" s="117">
        <v>29807.6698427526</v>
      </c>
      <c r="Q32" s="117">
        <v>653.5123767128789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1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/>
      <c r="P33" s="95">
        <v>21168.840163934427</v>
      </c>
      <c r="Q33" s="95">
        <v>5292.210040983606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f>SUM(G35:G36)</f>
        <v>0</v>
      </c>
      <c r="H34" s="33"/>
      <c r="I34" s="55">
        <f>SUM(I35:I36)</f>
        <v>0</v>
      </c>
      <c r="J34" s="55">
        <f>SUM(J35:J36)</f>
        <v>0</v>
      </c>
      <c r="K34" s="55">
        <f>SUM(K35:K36)</f>
        <v>0</v>
      </c>
      <c r="L34" s="55">
        <f>SUM(L35:L36)</f>
        <v>0</v>
      </c>
      <c r="M34" s="55">
        <f>SUM(M35:M36)</f>
        <v>0</v>
      </c>
      <c r="N34" s="55">
        <f>SUM(N35:N36)</f>
        <v>0</v>
      </c>
      <c r="O34" s="55">
        <f>SUM(O35:O36)</f>
        <v>0</v>
      </c>
      <c r="P34" s="55">
        <f>SUM(P35:P36)</f>
        <v>0</v>
      </c>
      <c r="Q34" s="55">
        <f>SUM(Q35:Q36)</f>
        <v>0</v>
      </c>
      <c r="R34" s="55">
        <f>SUM(R35:R36)</f>
        <v>0</v>
      </c>
      <c r="S34" s="55">
        <f>SUM(S35:S36)</f>
        <v>0</v>
      </c>
      <c r="T34" s="55">
        <f>SUM(T35:T36)</f>
        <v>0</v>
      </c>
      <c r="U34" s="55">
        <f>SUM(U35:U36)</f>
        <v>0</v>
      </c>
      <c r="V34" s="55">
        <f>SUM(V35:V36)</f>
        <v>0</v>
      </c>
      <c r="W34" s="55">
        <f>SUM(W35:W36)</f>
        <v>0</v>
      </c>
      <c r="X34" s="55">
        <f>SUM(X35:X36)</f>
        <v>0</v>
      </c>
      <c r="Y34" s="55">
        <f>SUM(Y35:Y36)</f>
        <v>0</v>
      </c>
      <c r="Z34" s="55">
        <f>SUM(Z35:Z36)</f>
        <v>0</v>
      </c>
      <c r="AA34" s="55">
        <f>SUM(AA35:AA36)</f>
        <v>0</v>
      </c>
      <c r="AC34" s="97">
        <f aca="true" t="shared" si="9" ref="AC34:AL34">SUM(AC35:AC36)</f>
        <v>0</v>
      </c>
      <c r="AD34" s="98">
        <f t="shared" si="9"/>
        <v>0</v>
      </c>
      <c r="AE34" s="98">
        <f t="shared" si="9"/>
        <v>0</v>
      </c>
      <c r="AF34" s="98">
        <f t="shared" si="9"/>
        <v>0</v>
      </c>
      <c r="AG34" s="98">
        <f t="shared" si="9"/>
        <v>0</v>
      </c>
      <c r="AH34" s="98">
        <f t="shared" si="9"/>
        <v>0</v>
      </c>
      <c r="AI34" s="98">
        <f t="shared" si="9"/>
        <v>0</v>
      </c>
      <c r="AJ34" s="98">
        <f t="shared" si="9"/>
        <v>0</v>
      </c>
      <c r="AK34" s="98">
        <f t="shared" si="9"/>
        <v>0</v>
      </c>
      <c r="AL34" s="99">
        <f t="shared" si="9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300</v>
      </c>
      <c r="D37" s="58">
        <v>1</v>
      </c>
      <c r="E37" s="58">
        <v>0</v>
      </c>
      <c r="F37" s="58">
        <f>SUM(C37:E37)</f>
        <v>301</v>
      </c>
      <c r="G37" s="101">
        <v>122</v>
      </c>
      <c r="H37" s="35"/>
      <c r="I37" s="101">
        <v>118594.67133799996</v>
      </c>
      <c r="J37" s="101">
        <v>43378.990079999996</v>
      </c>
      <c r="K37" s="101">
        <v>-37740.92</v>
      </c>
      <c r="L37" s="101">
        <v>174.06</v>
      </c>
      <c r="M37" s="101">
        <v>0</v>
      </c>
      <c r="N37" s="69">
        <f>SUM(K37:M37)</f>
        <v>-37566.86</v>
      </c>
      <c r="O37" s="69">
        <v>43378.990079999996</v>
      </c>
      <c r="P37" s="101">
        <v>453260.31000000023</v>
      </c>
      <c r="Q37" s="101">
        <v>286667.09695164964</v>
      </c>
      <c r="R37" s="101">
        <v>0</v>
      </c>
      <c r="S37" s="101">
        <v>0</v>
      </c>
      <c r="T37" s="101">
        <v>0</v>
      </c>
      <c r="U37" s="58">
        <f>SUM(R37:T37)</f>
        <v>0</v>
      </c>
      <c r="V37" s="101">
        <v>0</v>
      </c>
      <c r="W37" s="101">
        <v>0</v>
      </c>
      <c r="X37" s="101">
        <v>0</v>
      </c>
      <c r="Y37" s="58">
        <f>SUM(V37:X37)</f>
        <v>0</v>
      </c>
      <c r="Z37" s="101">
        <v>0</v>
      </c>
      <c r="AA37" s="102">
        <v>0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996</v>
      </c>
      <c r="D38" s="54">
        <v>3153</v>
      </c>
      <c r="E38" s="54">
        <v>2</v>
      </c>
      <c r="F38" s="54">
        <f>SUM(C38:E38)</f>
        <v>4151</v>
      </c>
      <c r="G38" s="95">
        <v>5428</v>
      </c>
      <c r="H38" s="36"/>
      <c r="I38" s="95">
        <v>2421896.9241830017</v>
      </c>
      <c r="J38" s="95">
        <v>1101541.21169318</v>
      </c>
      <c r="K38" s="95">
        <v>1107409.5</v>
      </c>
      <c r="L38" s="95">
        <v>1268711.62</v>
      </c>
      <c r="M38" s="95">
        <v>2850</v>
      </c>
      <c r="N38" s="66">
        <f>SUM(K38:M38)</f>
        <v>2378971.12</v>
      </c>
      <c r="O38" s="66">
        <v>1101541.21169318</v>
      </c>
      <c r="P38" s="95">
        <v>1502793.0700000003</v>
      </c>
      <c r="Q38" s="95">
        <v>1080048.7828390764</v>
      </c>
      <c r="R38" s="95">
        <v>32998.61</v>
      </c>
      <c r="S38" s="95">
        <v>16534.14</v>
      </c>
      <c r="T38" s="95">
        <v>0</v>
      </c>
      <c r="U38" s="54">
        <f>SUM(R38:T38)</f>
        <v>49532.75</v>
      </c>
      <c r="V38" s="95">
        <v>32998.61</v>
      </c>
      <c r="W38" s="95">
        <v>16282.132</v>
      </c>
      <c r="X38" s="95">
        <v>0</v>
      </c>
      <c r="Y38" s="54">
        <f>SUM(V38:X38)</f>
        <v>49280.742</v>
      </c>
      <c r="Z38" s="95">
        <v>2823246.5799999996</v>
      </c>
      <c r="AA38" s="96">
        <v>591585.7079999992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878</v>
      </c>
      <c r="D39" s="54">
        <v>1707</v>
      </c>
      <c r="E39" s="54">
        <v>79</v>
      </c>
      <c r="F39" s="54">
        <f>SUM(C39:E39)</f>
        <v>2664</v>
      </c>
      <c r="G39" s="95">
        <v>3621</v>
      </c>
      <c r="H39" s="36"/>
      <c r="I39" s="95">
        <v>37956.877900000145</v>
      </c>
      <c r="J39" s="95">
        <v>0</v>
      </c>
      <c r="K39" s="95">
        <v>14300.93</v>
      </c>
      <c r="L39" s="95">
        <v>19828.55</v>
      </c>
      <c r="M39" s="95">
        <v>246.92</v>
      </c>
      <c r="N39" s="66">
        <f>SUM(K39:M39)</f>
        <v>34376.399999999994</v>
      </c>
      <c r="O39" s="66">
        <v>0</v>
      </c>
      <c r="P39" s="95">
        <v>25860.539999999994</v>
      </c>
      <c r="Q39" s="95">
        <v>25860.539999999994</v>
      </c>
      <c r="R39" s="95">
        <v>8442</v>
      </c>
      <c r="S39" s="95">
        <v>20327</v>
      </c>
      <c r="T39" s="95">
        <v>70</v>
      </c>
      <c r="U39" s="54">
        <f>SUM(R39:T39)</f>
        <v>28839</v>
      </c>
      <c r="V39" s="95">
        <v>8442</v>
      </c>
      <c r="W39" s="95">
        <v>20327</v>
      </c>
      <c r="X39" s="95">
        <v>70</v>
      </c>
      <c r="Y39" s="54">
        <f>SUM(V39:X39)</f>
        <v>28839</v>
      </c>
      <c r="Z39" s="95">
        <v>28269</v>
      </c>
      <c r="AA39" s="96">
        <v>28269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>SUM(C41:C43)</f>
        <v>3584</v>
      </c>
      <c r="D40" s="55">
        <f>SUM(D41:D43)</f>
        <v>7</v>
      </c>
      <c r="E40" s="55">
        <f>SUM(E41:E43)</f>
        <v>0</v>
      </c>
      <c r="F40" s="55">
        <f>SUM(F41:F43)</f>
        <v>3591</v>
      </c>
      <c r="G40" s="55">
        <f>SUM(G41:G43)</f>
        <v>1435</v>
      </c>
      <c r="H40" s="36"/>
      <c r="I40" s="55">
        <f aca="true" t="shared" si="10" ref="I40:AA40">SUM(I41:I43)</f>
        <v>2012617.717612</v>
      </c>
      <c r="J40" s="55">
        <f t="shared" si="10"/>
        <v>1137679.35</v>
      </c>
      <c r="K40" s="55">
        <f t="shared" si="10"/>
        <v>1919862.76</v>
      </c>
      <c r="L40" s="55">
        <f t="shared" si="10"/>
        <v>1775.8600000000001</v>
      </c>
      <c r="M40" s="55">
        <f t="shared" si="10"/>
        <v>0</v>
      </c>
      <c r="N40" s="55">
        <f t="shared" si="10"/>
        <v>1921638.62</v>
      </c>
      <c r="O40" s="55">
        <f t="shared" si="10"/>
        <v>1137679.35</v>
      </c>
      <c r="P40" s="55">
        <f t="shared" si="10"/>
        <v>1533545.14</v>
      </c>
      <c r="Q40" s="55">
        <f t="shared" si="10"/>
        <v>550070.2042906879</v>
      </c>
      <c r="R40" s="55">
        <f t="shared" si="10"/>
        <v>1898206.43</v>
      </c>
      <c r="S40" s="55">
        <f t="shared" si="10"/>
        <v>0</v>
      </c>
      <c r="T40" s="55">
        <f t="shared" si="10"/>
        <v>0</v>
      </c>
      <c r="U40" s="55">
        <f t="shared" si="10"/>
        <v>1898206.43</v>
      </c>
      <c r="V40" s="55">
        <f t="shared" si="10"/>
        <v>548594.6366</v>
      </c>
      <c r="W40" s="55">
        <f t="shared" si="10"/>
        <v>0</v>
      </c>
      <c r="X40" s="55">
        <f t="shared" si="10"/>
        <v>0</v>
      </c>
      <c r="Y40" s="55">
        <f t="shared" si="10"/>
        <v>548594.6366</v>
      </c>
      <c r="Z40" s="55">
        <f t="shared" si="10"/>
        <v>1313301.489084001</v>
      </c>
      <c r="AA40" s="55">
        <f t="shared" si="10"/>
        <v>-171845.63866096002</v>
      </c>
      <c r="AC40" s="73">
        <f aca="true" t="shared" si="11" ref="AC40:AL40">SUM(AC41:AC43)</f>
        <v>0</v>
      </c>
      <c r="AD40" s="74">
        <f t="shared" si="11"/>
        <v>0</v>
      </c>
      <c r="AE40" s="74">
        <f t="shared" si="11"/>
        <v>0</v>
      </c>
      <c r="AF40" s="74">
        <f t="shared" si="11"/>
        <v>0</v>
      </c>
      <c r="AG40" s="74">
        <f t="shared" si="11"/>
        <v>0</v>
      </c>
      <c r="AH40" s="74">
        <f t="shared" si="11"/>
        <v>0</v>
      </c>
      <c r="AI40" s="74">
        <f t="shared" si="11"/>
        <v>0</v>
      </c>
      <c r="AJ40" s="74">
        <f t="shared" si="11"/>
        <v>0</v>
      </c>
      <c r="AK40" s="74">
        <f t="shared" si="11"/>
        <v>0</v>
      </c>
      <c r="AL40" s="75">
        <f t="shared" si="11"/>
        <v>0</v>
      </c>
    </row>
    <row r="41" spans="1:38" ht="30">
      <c r="A41" s="17"/>
      <c r="B41" s="9" t="s">
        <v>59</v>
      </c>
      <c r="C41" s="59">
        <v>49</v>
      </c>
      <c r="D41" s="59">
        <v>0</v>
      </c>
      <c r="E41" s="59">
        <v>0</v>
      </c>
      <c r="F41" s="59">
        <f>SUM(C41:E41)</f>
        <v>49</v>
      </c>
      <c r="G41" s="106">
        <v>18</v>
      </c>
      <c r="H41" s="34"/>
      <c r="I41" s="106">
        <v>39335</v>
      </c>
      <c r="J41" s="106">
        <v>19667.5</v>
      </c>
      <c r="K41" s="106">
        <v>39335</v>
      </c>
      <c r="L41" s="106">
        <v>0</v>
      </c>
      <c r="M41" s="106">
        <v>0</v>
      </c>
      <c r="N41" s="70">
        <f>SUM(K41:M41)</f>
        <v>39335</v>
      </c>
      <c r="O41" s="70">
        <v>19667.5</v>
      </c>
      <c r="P41" s="106">
        <v>67863.73</v>
      </c>
      <c r="Q41" s="106">
        <v>23931.864999999983</v>
      </c>
      <c r="R41" s="106">
        <v>49941</v>
      </c>
      <c r="S41" s="106">
        <v>0</v>
      </c>
      <c r="T41" s="106">
        <v>0</v>
      </c>
      <c r="U41" s="59">
        <f>SUM(R41:T41)</f>
        <v>49941</v>
      </c>
      <c r="V41" s="106">
        <v>24970.5</v>
      </c>
      <c r="W41" s="106">
        <v>0</v>
      </c>
      <c r="X41" s="106">
        <v>0</v>
      </c>
      <c r="Y41" s="59">
        <f>SUM(V41:X41)</f>
        <v>24970.5</v>
      </c>
      <c r="Z41" s="106">
        <v>39941</v>
      </c>
      <c r="AA41" s="107">
        <v>14970.5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3463</v>
      </c>
      <c r="D42" s="45">
        <v>6</v>
      </c>
      <c r="E42" s="45">
        <v>0</v>
      </c>
      <c r="F42" s="45">
        <f>SUM(C42:E42)</f>
        <v>3469</v>
      </c>
      <c r="G42" s="111">
        <v>1310</v>
      </c>
      <c r="H42" s="109"/>
      <c r="I42" s="111">
        <v>1799486.88</v>
      </c>
      <c r="J42" s="111">
        <v>1045469.7699999999</v>
      </c>
      <c r="K42" s="111">
        <v>1735999.51</v>
      </c>
      <c r="L42" s="111">
        <v>1220</v>
      </c>
      <c r="M42" s="111">
        <v>0</v>
      </c>
      <c r="N42" s="42">
        <f>SUM(K42:M42)</f>
        <v>1737219.51</v>
      </c>
      <c r="O42" s="42">
        <v>1045469.7699999999</v>
      </c>
      <c r="P42" s="111">
        <v>1335787.5899999999</v>
      </c>
      <c r="Q42" s="111">
        <v>461191.46429068793</v>
      </c>
      <c r="R42" s="111">
        <v>1579125.43</v>
      </c>
      <c r="S42" s="111">
        <v>0</v>
      </c>
      <c r="T42" s="111">
        <v>0</v>
      </c>
      <c r="U42" s="45">
        <f>SUM(R42:T42)</f>
        <v>1579125.43</v>
      </c>
      <c r="V42" s="111">
        <v>507475.73659999995</v>
      </c>
      <c r="W42" s="111">
        <v>0</v>
      </c>
      <c r="X42" s="111">
        <v>0</v>
      </c>
      <c r="Y42" s="45">
        <f>SUM(V42:X42)</f>
        <v>507475.73659999995</v>
      </c>
      <c r="Z42" s="111">
        <v>1004220.4890840009</v>
      </c>
      <c r="AA42" s="112">
        <v>-202964.53866096004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72</v>
      </c>
      <c r="D43" s="56">
        <v>1</v>
      </c>
      <c r="E43" s="56">
        <v>0</v>
      </c>
      <c r="F43" s="56">
        <f>SUM(C43:E43)</f>
        <v>73</v>
      </c>
      <c r="G43" s="103">
        <v>107</v>
      </c>
      <c r="H43" s="33"/>
      <c r="I43" s="103">
        <v>173795.83761199997</v>
      </c>
      <c r="J43" s="103">
        <v>72542.08</v>
      </c>
      <c r="K43" s="103">
        <v>144528.25</v>
      </c>
      <c r="L43" s="103">
        <v>555.86</v>
      </c>
      <c r="M43" s="103">
        <v>0</v>
      </c>
      <c r="N43" s="67">
        <f>SUM(K43:M43)</f>
        <v>145084.11</v>
      </c>
      <c r="O43" s="67">
        <v>72542.08</v>
      </c>
      <c r="P43" s="103">
        <v>129893.81999999998</v>
      </c>
      <c r="Q43" s="103">
        <v>64946.87499999997</v>
      </c>
      <c r="R43" s="103">
        <v>269140</v>
      </c>
      <c r="S43" s="103">
        <v>0</v>
      </c>
      <c r="T43" s="103">
        <v>0</v>
      </c>
      <c r="U43" s="56">
        <f>SUM(R43:T43)</f>
        <v>269140</v>
      </c>
      <c r="V43" s="103">
        <v>16148.400000000023</v>
      </c>
      <c r="W43" s="103">
        <v>0</v>
      </c>
      <c r="X43" s="103">
        <v>0</v>
      </c>
      <c r="Y43" s="56">
        <f>SUM(V43:X43)</f>
        <v>16148.400000000023</v>
      </c>
      <c r="Z43" s="103">
        <v>269140</v>
      </c>
      <c r="AA43" s="104">
        <v>16148.400000000023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1515.8438109999988</v>
      </c>
      <c r="AA44" s="96">
        <v>1515.8438109999988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444</v>
      </c>
      <c r="D45" s="55">
        <f>SUM(D46:D48)</f>
        <v>202</v>
      </c>
      <c r="E45" s="55">
        <f>SUM(E46:E48)</f>
        <v>13</v>
      </c>
      <c r="F45" s="55">
        <f>SUM(F46:F48)</f>
        <v>659</v>
      </c>
      <c r="G45" s="55">
        <f>SUM(G46:G48)</f>
        <v>1135</v>
      </c>
      <c r="H45" s="36"/>
      <c r="I45" s="55">
        <f aca="true" t="shared" si="12" ref="I45:AA45">SUM(I46:I48)</f>
        <v>931605.2772449998</v>
      </c>
      <c r="J45" s="55">
        <f t="shared" si="12"/>
        <v>18583.651</v>
      </c>
      <c r="K45" s="55">
        <f t="shared" si="12"/>
        <v>835539.6000000001</v>
      </c>
      <c r="L45" s="55">
        <f t="shared" si="12"/>
        <v>61126.54</v>
      </c>
      <c r="M45" s="55">
        <f t="shared" si="12"/>
        <v>9736</v>
      </c>
      <c r="N45" s="55">
        <f t="shared" si="12"/>
        <v>906402.14</v>
      </c>
      <c r="O45" s="55">
        <f t="shared" si="12"/>
        <v>18583.651</v>
      </c>
      <c r="P45" s="55">
        <f t="shared" si="12"/>
        <v>739597.63</v>
      </c>
      <c r="Q45" s="55">
        <v>683661.6521210694</v>
      </c>
      <c r="R45" s="55">
        <v>683661.6521210694</v>
      </c>
      <c r="S45" s="55">
        <v>683661.6521210694</v>
      </c>
      <c r="T45" s="55">
        <v>683661.6521210694</v>
      </c>
      <c r="U45" s="55">
        <f t="shared" si="12"/>
        <v>8161</v>
      </c>
      <c r="V45" s="55">
        <f t="shared" si="12"/>
        <v>4561</v>
      </c>
      <c r="W45" s="55">
        <f t="shared" si="12"/>
        <v>3600</v>
      </c>
      <c r="X45" s="55">
        <f t="shared" si="12"/>
        <v>0</v>
      </c>
      <c r="Y45" s="55">
        <f t="shared" si="12"/>
        <v>8161</v>
      </c>
      <c r="Z45" s="55">
        <f t="shared" si="12"/>
        <v>8211.354974</v>
      </c>
      <c r="AA45" s="55">
        <f t="shared" si="12"/>
        <v>8211.354974</v>
      </c>
      <c r="AC45" s="97">
        <f aca="true" t="shared" si="13" ref="AC45:AL45">SUM(AC46:AC48)</f>
        <v>0</v>
      </c>
      <c r="AD45" s="98">
        <f t="shared" si="13"/>
        <v>0</v>
      </c>
      <c r="AE45" s="98">
        <f t="shared" si="13"/>
        <v>0</v>
      </c>
      <c r="AF45" s="98">
        <f t="shared" si="13"/>
        <v>0</v>
      </c>
      <c r="AG45" s="98">
        <f t="shared" si="13"/>
        <v>0</v>
      </c>
      <c r="AH45" s="98">
        <f t="shared" si="13"/>
        <v>0</v>
      </c>
      <c r="AI45" s="98">
        <f t="shared" si="13"/>
        <v>0</v>
      </c>
      <c r="AJ45" s="98">
        <f t="shared" si="13"/>
        <v>0</v>
      </c>
      <c r="AK45" s="98">
        <f t="shared" si="13"/>
        <v>0</v>
      </c>
      <c r="AL45" s="99">
        <f t="shared" si="13"/>
        <v>0</v>
      </c>
    </row>
    <row r="46" spans="1:38" ht="15">
      <c r="A46" s="17"/>
      <c r="B46" s="10" t="s">
        <v>65</v>
      </c>
      <c r="C46" s="46">
        <v>244</v>
      </c>
      <c r="D46" s="46">
        <v>165</v>
      </c>
      <c r="E46" s="46">
        <v>10</v>
      </c>
      <c r="F46" s="46">
        <f>SUM(C46:E46)</f>
        <v>419</v>
      </c>
      <c r="G46" s="114">
        <v>861</v>
      </c>
      <c r="H46" s="34"/>
      <c r="I46" s="114">
        <v>165999.025</v>
      </c>
      <c r="J46" s="114">
        <v>15367.2</v>
      </c>
      <c r="K46" s="114">
        <v>96930.57</v>
      </c>
      <c r="L46" s="114">
        <v>59518.54</v>
      </c>
      <c r="M46" s="114">
        <v>2340</v>
      </c>
      <c r="N46" s="43">
        <f>SUM(K46:M46)</f>
        <v>158789.11000000002</v>
      </c>
      <c r="O46" s="43">
        <v>15367.2</v>
      </c>
      <c r="P46" s="114">
        <v>187714.89</v>
      </c>
      <c r="Q46" s="114">
        <v>146779.40917157131</v>
      </c>
      <c r="R46" s="114">
        <v>1500</v>
      </c>
      <c r="S46" s="114">
        <v>3600</v>
      </c>
      <c r="T46" s="114">
        <v>0</v>
      </c>
      <c r="U46" s="46">
        <f>SUM(R46:T46)</f>
        <v>5100</v>
      </c>
      <c r="V46" s="114">
        <v>1500</v>
      </c>
      <c r="W46" s="114">
        <v>3600</v>
      </c>
      <c r="X46" s="114">
        <v>0</v>
      </c>
      <c r="Y46" s="46">
        <f>SUM(V46:X46)</f>
        <v>5100</v>
      </c>
      <c r="Z46" s="114">
        <v>4600</v>
      </c>
      <c r="AA46" s="115">
        <v>4600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1</v>
      </c>
      <c r="D47" s="48">
        <v>0</v>
      </c>
      <c r="E47" s="48">
        <v>0</v>
      </c>
      <c r="F47" s="48">
        <f>SUM(C47:E47)</f>
        <v>1</v>
      </c>
      <c r="G47" s="80">
        <v>2</v>
      </c>
      <c r="H47" s="109"/>
      <c r="I47" s="80">
        <v>1865.001</v>
      </c>
      <c r="J47" s="80">
        <v>1189.276</v>
      </c>
      <c r="K47" s="80">
        <v>1865</v>
      </c>
      <c r="L47" s="80">
        <v>0</v>
      </c>
      <c r="M47" s="80">
        <v>0</v>
      </c>
      <c r="N47" s="61">
        <f>SUM(K47:M47)</f>
        <v>1865</v>
      </c>
      <c r="O47" s="61">
        <v>1189.276</v>
      </c>
      <c r="P47" s="80">
        <v>781.729999999994</v>
      </c>
      <c r="Q47" s="80">
        <v>477.41557142856504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199</v>
      </c>
      <c r="D48" s="56">
        <v>37</v>
      </c>
      <c r="E48" s="56">
        <v>3</v>
      </c>
      <c r="F48" s="56">
        <f>SUM(C48:E48)</f>
        <v>239</v>
      </c>
      <c r="G48" s="103">
        <v>272</v>
      </c>
      <c r="H48" s="109"/>
      <c r="I48" s="103">
        <v>763741.2512449998</v>
      </c>
      <c r="J48" s="103">
        <v>2027.175</v>
      </c>
      <c r="K48" s="103">
        <v>736744.03</v>
      </c>
      <c r="L48" s="103">
        <v>1608</v>
      </c>
      <c r="M48" s="103">
        <v>7396</v>
      </c>
      <c r="N48" s="67">
        <f>SUM(K48:M48)</f>
        <v>745748.03</v>
      </c>
      <c r="O48" s="67">
        <v>2027.175</v>
      </c>
      <c r="P48" s="103">
        <v>551101.01</v>
      </c>
      <c r="Q48" s="103">
        <v>536404.8273780695</v>
      </c>
      <c r="R48" s="103">
        <v>3061</v>
      </c>
      <c r="S48" s="103">
        <v>0</v>
      </c>
      <c r="T48" s="103">
        <v>0</v>
      </c>
      <c r="U48" s="56">
        <f>SUM(R48:T48)</f>
        <v>3061</v>
      </c>
      <c r="V48" s="103">
        <v>3061</v>
      </c>
      <c r="W48" s="103">
        <v>0</v>
      </c>
      <c r="X48" s="103">
        <v>0</v>
      </c>
      <c r="Y48" s="56">
        <f>SUM(V48:X48)</f>
        <v>3061</v>
      </c>
      <c r="Z48" s="103">
        <v>3611.354974</v>
      </c>
      <c r="AA48" s="104">
        <v>3611.354974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60" t="s">
        <v>69</v>
      </c>
      <c r="B50" s="261"/>
      <c r="C50" s="15">
        <f>C11+C16+C17+C20+C21+C24+C28+C29+C30+C33+C34+C37+C38+C39+C40+C44+C45+C49</f>
        <v>85327</v>
      </c>
      <c r="D50" s="15">
        <f>D11+D16+D17+D20+D21+D24+D28+D29+D30+D33+D34+D37+D38+D39+D40+D44+D45+D49</f>
        <v>393802</v>
      </c>
      <c r="E50" s="15">
        <f>E11+E16+E17+E20+E21+E24+E28+E29+E30+E33+E34+E37+E38+E39+E40+E44+E45+E49</f>
        <v>5921</v>
      </c>
      <c r="F50" s="15">
        <f>F11+F16+F17+F20+F21+F24+F28+F29+F30+F33+F34+F37+F38+F39+F40+F44+F45+F49</f>
        <v>485050</v>
      </c>
      <c r="G50" s="15">
        <f>G11+G16+G17+G20+G21+G24+G28+G29+G30+G33+G34+G37+G38+G39+G40+G44+G45+G49</f>
        <v>170153</v>
      </c>
      <c r="H50" s="15">
        <f aca="true" t="shared" si="14" ref="G50:AL50">H11+H16+H17+H20+H21+H24+H28+H29+H30+H33+H34+H37+H38+H39+H40+H44+H45+H49</f>
        <v>382997</v>
      </c>
      <c r="I50" s="15">
        <f t="shared" si="14"/>
        <v>29518645.101927612</v>
      </c>
      <c r="J50" s="15">
        <f t="shared" si="14"/>
        <v>2325226.0872793803</v>
      </c>
      <c r="K50" s="15">
        <f t="shared" si="14"/>
        <v>19665291.92647059</v>
      </c>
      <c r="L50" s="15">
        <f t="shared" si="14"/>
        <v>5145218.006617648</v>
      </c>
      <c r="M50" s="15">
        <f t="shared" si="14"/>
        <v>1682435.28</v>
      </c>
      <c r="N50" s="15">
        <f t="shared" si="14"/>
        <v>26492945.213088233</v>
      </c>
      <c r="O50" s="15">
        <f t="shared" si="14"/>
        <v>2325226.0872793803</v>
      </c>
      <c r="P50" s="15">
        <f t="shared" si="14"/>
        <v>19774187.752967898</v>
      </c>
      <c r="Q50" s="15">
        <f t="shared" si="14"/>
        <v>18039883.616447218</v>
      </c>
      <c r="R50" s="15">
        <f t="shared" si="14"/>
        <v>10438703.647562247</v>
      </c>
      <c r="S50" s="15">
        <f t="shared" si="14"/>
        <v>2630176.7018637164</v>
      </c>
      <c r="T50" s="15">
        <f t="shared" si="14"/>
        <v>2415193.8221210693</v>
      </c>
      <c r="U50" s="15">
        <f>U11+U16+U17+U20+U21+U24+U28+U29+U30+U33+U34+U37+U38+U39+U40+U44+U45+U49</f>
        <v>13441250.215183824</v>
      </c>
      <c r="V50" s="15">
        <f t="shared" si="14"/>
        <v>8409991.202041177</v>
      </c>
      <c r="W50" s="15">
        <f t="shared" si="14"/>
        <v>1949863.0417426468</v>
      </c>
      <c r="X50" s="15">
        <f t="shared" si="14"/>
        <v>1731532.17</v>
      </c>
      <c r="Y50" s="15">
        <f t="shared" si="14"/>
        <v>12091386.413783826</v>
      </c>
      <c r="Z50" s="15">
        <f t="shared" si="14"/>
        <v>15449653.664487649</v>
      </c>
      <c r="AA50" s="15">
        <f t="shared" si="14"/>
        <v>11732845.664742686</v>
      </c>
      <c r="AC50" s="40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6">
        <f t="shared" si="14"/>
        <v>0</v>
      </c>
    </row>
    <row r="52" spans="6:20" ht="15">
      <c r="F52" s="231"/>
      <c r="T52" s="230"/>
    </row>
    <row r="53" spans="11:24" ht="15">
      <c r="K53" s="231"/>
      <c r="L53" s="231"/>
      <c r="M53" s="231"/>
      <c r="N53" s="231"/>
      <c r="O53" s="231"/>
      <c r="X53" s="230"/>
    </row>
  </sheetData>
  <sheetProtection/>
  <autoFilter ref="A10:AL50"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Khasia</cp:lastModifiedBy>
  <cp:lastPrinted>2017-10-18T12:38:28Z</cp:lastPrinted>
  <dcterms:created xsi:type="dcterms:W3CDTF">1996-10-14T23:33:28Z</dcterms:created>
  <dcterms:modified xsi:type="dcterms:W3CDTF">2019-08-19T12:14:34Z</dcterms:modified>
  <cp:category/>
  <cp:version/>
  <cp:contentType/>
  <cp:contentStatus/>
</cp:coreProperties>
</file>